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activeTab="3"/>
  </bookViews>
  <sheets>
    <sheet name="s16 fem" sheetId="1" r:id="rId1"/>
    <sheet name="s16 masc" sheetId="2" r:id="rId2"/>
    <sheet name="s14 fem" sheetId="3" r:id="rId3"/>
    <sheet name="s14 masc" sheetId="4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" i="4"/>
  <c r="T40"/>
  <c r="T41"/>
  <c r="T31"/>
  <c r="T32"/>
  <c r="T34"/>
  <c r="T36"/>
  <c r="T35"/>
  <c r="T37"/>
  <c r="T27"/>
  <c r="T20"/>
  <c r="T21"/>
  <c r="T25"/>
  <c r="T22"/>
  <c r="T28"/>
  <c r="T23"/>
  <c r="T26"/>
  <c r="T24"/>
  <c r="T16"/>
  <c r="T12"/>
  <c r="T15"/>
  <c r="T13"/>
  <c r="T14"/>
  <c r="T11"/>
  <c r="T5"/>
  <c r="T3"/>
  <c r="T4"/>
  <c r="T8"/>
  <c r="T7"/>
  <c r="T11" i="3"/>
  <c r="T16"/>
  <c r="T19"/>
  <c r="T31" l="1"/>
  <c r="T21"/>
  <c r="T10"/>
  <c r="T8"/>
  <c r="T5"/>
  <c r="T3"/>
  <c r="T22"/>
  <c r="T30"/>
  <c r="T4"/>
  <c r="T26"/>
  <c r="T23"/>
  <c r="T9"/>
  <c r="T7"/>
  <c r="AE8" i="1" l="1"/>
  <c r="AE10"/>
  <c r="AE6"/>
  <c r="AE4"/>
  <c r="AE5"/>
  <c r="AE3"/>
  <c r="AM5" i="2"/>
  <c r="AM3"/>
  <c r="AE15" i="1"/>
  <c r="AE14"/>
  <c r="AE13"/>
  <c r="AE11"/>
  <c r="AE9"/>
  <c r="AE7"/>
</calcChain>
</file>

<file path=xl/sharedStrings.xml><?xml version="1.0" encoding="utf-8"?>
<sst xmlns="http://schemas.openxmlformats.org/spreadsheetml/2006/main" count="974" uniqueCount="445">
  <si>
    <t>Nº LIC.DEA</t>
  </si>
  <si>
    <t>APELLIDO1</t>
  </si>
  <si>
    <t>APELLIDO2</t>
  </si>
  <si>
    <t>NOMBRE</t>
  </si>
  <si>
    <t>100v</t>
  </si>
  <si>
    <t>Marca (+viento)</t>
  </si>
  <si>
    <t>Fecha</t>
  </si>
  <si>
    <t>Puntos</t>
  </si>
  <si>
    <t>Altura</t>
  </si>
  <si>
    <t>Peso</t>
  </si>
  <si>
    <t>Longitud</t>
  </si>
  <si>
    <t>Jabalina</t>
  </si>
  <si>
    <t>Puntuación total</t>
  </si>
  <si>
    <t>AR4607</t>
  </si>
  <si>
    <t>DI PERSIO</t>
  </si>
  <si>
    <t>NUÑEZ</t>
  </si>
  <si>
    <t>MARIA</t>
  </si>
  <si>
    <t>20,19(+7,3)</t>
  </si>
  <si>
    <t>1,54,16</t>
  </si>
  <si>
    <t>RONCO</t>
  </si>
  <si>
    <t>RIVERA</t>
  </si>
  <si>
    <t>ALICIA</t>
  </si>
  <si>
    <t>19.19</t>
  </si>
  <si>
    <t>(+3.6)</t>
  </si>
  <si>
    <t>1.10</t>
  </si>
  <si>
    <t>6.17</t>
  </si>
  <si>
    <t>3.75</t>
  </si>
  <si>
    <t>(+3.9)</t>
  </si>
  <si>
    <t>9.78</t>
  </si>
  <si>
    <t>1.58.47</t>
  </si>
  <si>
    <t>OJEDA</t>
  </si>
  <si>
    <t>TORNOS</t>
  </si>
  <si>
    <t>JULIA</t>
  </si>
  <si>
    <t>20.01</t>
  </si>
  <si>
    <t>(+7.3)</t>
  </si>
  <si>
    <t>1.30</t>
  </si>
  <si>
    <t>6.10</t>
  </si>
  <si>
    <t>4.06</t>
  </si>
  <si>
    <t>(+0.5)</t>
  </si>
  <si>
    <t>RUEDA</t>
  </si>
  <si>
    <t>BARCO</t>
  </si>
  <si>
    <t>ÁNGELA</t>
  </si>
  <si>
    <t>5.86</t>
  </si>
  <si>
    <t>2.03.87</t>
  </si>
  <si>
    <t>MARENA</t>
  </si>
  <si>
    <t>BASSOLS</t>
  </si>
  <si>
    <t>ANDREINA</t>
  </si>
  <si>
    <t>3.21</t>
  </si>
  <si>
    <t>3.69</t>
  </si>
  <si>
    <t>(+7.1)</t>
  </si>
  <si>
    <t>2.16.82</t>
  </si>
  <si>
    <t>DEA 528</t>
  </si>
  <si>
    <t>SANCHEZ-RUBIO</t>
  </si>
  <si>
    <t>TELLO</t>
  </si>
  <si>
    <t>DANIELA</t>
  </si>
  <si>
    <t>Disco</t>
  </si>
  <si>
    <t>Pértiga</t>
  </si>
  <si>
    <t>AR 4217</t>
  </si>
  <si>
    <t>BELTRAN</t>
  </si>
  <si>
    <t>MORTE</t>
  </si>
  <si>
    <t>LORIEN</t>
  </si>
  <si>
    <t>16,29(+6,0)</t>
  </si>
  <si>
    <t>3,23,96</t>
  </si>
  <si>
    <t>AR 4229</t>
  </si>
  <si>
    <t>ROMERO</t>
  </si>
  <si>
    <t>GAZZOLO</t>
  </si>
  <si>
    <t>HERNAN</t>
  </si>
  <si>
    <t>Alcampo Scorpio-71</t>
  </si>
  <si>
    <t>SERON</t>
  </si>
  <si>
    <t>PASTOR</t>
  </si>
  <si>
    <t>ALBA</t>
  </si>
  <si>
    <t>17.23</t>
  </si>
  <si>
    <r>
      <rPr>
        <sz val="10"/>
        <rFont val="ARIAL"/>
        <family val="2"/>
        <charset val="1"/>
      </rPr>
      <t xml:space="preserve">+7.3 </t>
    </r>
    <r>
      <rPr>
        <b/>
        <sz val="10"/>
        <rFont val="ARIAL"/>
        <family val="2"/>
        <charset val="1"/>
      </rPr>
      <t>(</t>
    </r>
    <r>
      <rPr>
        <sz val="10"/>
        <rFont val="ARIAL"/>
        <family val="2"/>
        <charset val="1"/>
      </rPr>
      <t>-60 PUNTOS</t>
    </r>
    <r>
      <rPr>
        <b/>
        <sz val="10"/>
        <rFont val="ARIAL"/>
        <family val="2"/>
        <charset val="1"/>
      </rPr>
      <t>)</t>
    </r>
  </si>
  <si>
    <t>2.04.22</t>
  </si>
  <si>
    <t>1.13</t>
  </si>
  <si>
    <t>21.5.21</t>
  </si>
  <si>
    <t>12.18</t>
  </si>
  <si>
    <t>29.1.22</t>
  </si>
  <si>
    <t>+1.3</t>
  </si>
  <si>
    <t>22.5.21</t>
  </si>
  <si>
    <t>22.77</t>
  </si>
  <si>
    <t>1.48.06</t>
  </si>
  <si>
    <t>DE LA TORRE</t>
  </si>
  <si>
    <t>IRUNE</t>
  </si>
  <si>
    <t>17.12</t>
  </si>
  <si>
    <r>
      <rPr>
        <sz val="10"/>
        <color indexed="8"/>
        <rFont val="ARIAL"/>
        <family val="2"/>
        <charset val="1"/>
      </rPr>
      <t xml:space="preserve">+3.6 </t>
    </r>
    <r>
      <rPr>
        <b/>
        <sz val="10"/>
        <color indexed="8"/>
        <rFont val="ARIAL"/>
        <family val="2"/>
        <charset val="1"/>
      </rPr>
      <t>(</t>
    </r>
    <r>
      <rPr>
        <sz val="10"/>
        <color indexed="8"/>
        <rFont val="ARIAL"/>
        <family val="2"/>
        <charset val="1"/>
      </rPr>
      <t>-50 PUNTOS</t>
    </r>
    <r>
      <rPr>
        <b/>
        <sz val="10"/>
        <color indexed="8"/>
        <rFont val="ARIAL"/>
        <family val="2"/>
        <charset val="1"/>
      </rPr>
      <t>)</t>
    </r>
  </si>
  <si>
    <t>1.34</t>
  </si>
  <si>
    <t>6.49</t>
  </si>
  <si>
    <t>15.1.22</t>
  </si>
  <si>
    <t>4.33</t>
  </si>
  <si>
    <r>
      <rPr>
        <sz val="10"/>
        <color indexed="8"/>
        <rFont val="ARIAL"/>
        <family val="2"/>
        <charset val="1"/>
      </rPr>
      <t xml:space="preserve">+0 </t>
    </r>
    <r>
      <rPr>
        <b/>
        <sz val="10"/>
        <color indexed="8"/>
        <rFont val="ARIAL"/>
        <family val="2"/>
        <charset val="1"/>
      </rPr>
      <t>(</t>
    </r>
    <r>
      <rPr>
        <sz val="10"/>
        <color indexed="8"/>
        <rFont val="ARIAL"/>
        <family val="2"/>
        <charset val="1"/>
      </rPr>
      <t>PC</t>
    </r>
    <r>
      <rPr>
        <b/>
        <sz val="10"/>
        <color indexed="8"/>
        <rFont val="ARIAL"/>
        <family val="2"/>
        <charset val="1"/>
      </rPr>
      <t>)</t>
    </r>
  </si>
  <si>
    <t>26.2.22</t>
  </si>
  <si>
    <t>16.42</t>
  </si>
  <si>
    <t>2.05.06</t>
  </si>
  <si>
    <t>IBAÑEZ</t>
  </si>
  <si>
    <t>AZOUGAGH</t>
  </si>
  <si>
    <t>NOA</t>
  </si>
  <si>
    <t>18.42</t>
  </si>
  <si>
    <t>+0.3</t>
  </si>
  <si>
    <t>1.25</t>
  </si>
  <si>
    <t>9.30</t>
  </si>
  <si>
    <t>4.04</t>
  </si>
  <si>
    <r>
      <rPr>
        <sz val="10"/>
        <rFont val="ARIAL"/>
        <family val="2"/>
        <charset val="1"/>
      </rPr>
      <t xml:space="preserve">+0 </t>
    </r>
    <r>
      <rPr>
        <b/>
        <sz val="10"/>
        <rFont val="ARIAL"/>
        <family val="2"/>
        <charset val="1"/>
      </rPr>
      <t>(</t>
    </r>
    <r>
      <rPr>
        <sz val="10"/>
        <rFont val="ARIAL"/>
        <family val="2"/>
        <charset val="1"/>
      </rPr>
      <t>PC</t>
    </r>
    <r>
      <rPr>
        <b/>
        <sz val="10"/>
        <rFont val="ARIAL"/>
        <family val="2"/>
        <charset val="1"/>
      </rPr>
      <t>)</t>
    </r>
  </si>
  <si>
    <t>22.65</t>
  </si>
  <si>
    <t>26.6.21</t>
  </si>
  <si>
    <t>1.55.57</t>
  </si>
  <si>
    <t>Elite Sport</t>
  </si>
  <si>
    <t>ANDRES</t>
  </si>
  <si>
    <t>RODRIGUEZ</t>
  </si>
  <si>
    <t>SARAY</t>
  </si>
  <si>
    <t>MARTINEZ</t>
  </si>
  <si>
    <t>LAZARO</t>
  </si>
  <si>
    <t>SARA</t>
  </si>
  <si>
    <t xml:space="preserve"> 16.95 -2.1</t>
  </si>
  <si>
    <t>1.43</t>
  </si>
  <si>
    <t>7.08</t>
  </si>
  <si>
    <t xml:space="preserve"> 4.33 +2.8</t>
  </si>
  <si>
    <t>19.38</t>
  </si>
  <si>
    <t>1:56.18</t>
  </si>
  <si>
    <t xml:space="preserve">COLCHERO </t>
  </si>
  <si>
    <t>CABREJAS</t>
  </si>
  <si>
    <t>IRENE</t>
  </si>
  <si>
    <t xml:space="preserve"> 21.21 -2.1</t>
  </si>
  <si>
    <t>1.20</t>
  </si>
  <si>
    <t>5.53</t>
  </si>
  <si>
    <t>4.14 5.0</t>
  </si>
  <si>
    <t xml:space="preserve"> 02/04/2022</t>
  </si>
  <si>
    <t>10.86</t>
  </si>
  <si>
    <t>2:20.32</t>
  </si>
  <si>
    <t xml:space="preserve">FLORIDO </t>
  </si>
  <si>
    <t>MELERO</t>
  </si>
  <si>
    <t>ELENA</t>
  </si>
  <si>
    <t>20.48  -2.1</t>
  </si>
  <si>
    <t>7.49</t>
  </si>
  <si>
    <t xml:space="preserve"> 3.88 +2.5</t>
  </si>
  <si>
    <t>21.49</t>
  </si>
  <si>
    <t xml:space="preserve"> 1:58.28</t>
  </si>
  <si>
    <t>Trials</t>
  </si>
  <si>
    <t>NEGRE</t>
  </si>
  <si>
    <t>DAVID</t>
  </si>
  <si>
    <t>100m</t>
  </si>
  <si>
    <t>12,56 (-1,9)</t>
  </si>
  <si>
    <t>peso</t>
  </si>
  <si>
    <t>altura</t>
  </si>
  <si>
    <t>60v</t>
  </si>
  <si>
    <t>jabalina</t>
  </si>
  <si>
    <t>Zaragoza Atletismo</t>
  </si>
  <si>
    <t>MANOVEL</t>
  </si>
  <si>
    <t>LAUDO</t>
  </si>
  <si>
    <t>NOAH</t>
  </si>
  <si>
    <t>A</t>
  </si>
  <si>
    <t>60mv</t>
  </si>
  <si>
    <t>11,51 (PC 0,76)</t>
  </si>
  <si>
    <t>60ml</t>
  </si>
  <si>
    <t>9,72 (+1,8)</t>
  </si>
  <si>
    <t>CUADRADO</t>
  </si>
  <si>
    <t>FERRER</t>
  </si>
  <si>
    <t>DANIEL</t>
  </si>
  <si>
    <t>80mv</t>
  </si>
  <si>
    <t>19,92 (+7,8)</t>
  </si>
  <si>
    <t>80ml</t>
  </si>
  <si>
    <t>12,65 (-2,7)</t>
  </si>
  <si>
    <t>GORMEDINO</t>
  </si>
  <si>
    <t>GRACIA</t>
  </si>
  <si>
    <t>JAVIER</t>
  </si>
  <si>
    <t>17,87 (+5)</t>
  </si>
  <si>
    <t>11,88 (+2,8)</t>
  </si>
  <si>
    <t>SOLANO</t>
  </si>
  <si>
    <t>RUIZ</t>
  </si>
  <si>
    <t>ELISA</t>
  </si>
  <si>
    <t>15,61 (+8,5)</t>
  </si>
  <si>
    <t>9,32 (PC)</t>
  </si>
  <si>
    <t>BANDRES</t>
  </si>
  <si>
    <t>GARCIA</t>
  </si>
  <si>
    <t>VEGA</t>
  </si>
  <si>
    <t>16,54 (+8,5)</t>
  </si>
  <si>
    <t>11,51 (+4,9)</t>
  </si>
  <si>
    <t>HERNANDO</t>
  </si>
  <si>
    <t>RUIZ-BELLOSO</t>
  </si>
  <si>
    <t>ALVARO</t>
  </si>
  <si>
    <t>B</t>
  </si>
  <si>
    <t>1000ml</t>
  </si>
  <si>
    <t>3:05.88</t>
  </si>
  <si>
    <t>CEBRIAN</t>
  </si>
  <si>
    <t>LAPEÑA</t>
  </si>
  <si>
    <t>PABLO</t>
  </si>
  <si>
    <t>C</t>
  </si>
  <si>
    <t>14,93 (+7,8)</t>
  </si>
  <si>
    <t>ROYO</t>
  </si>
  <si>
    <t>GIL</t>
  </si>
  <si>
    <t>BRAULIO</t>
  </si>
  <si>
    <t>14,93 (+5)</t>
  </si>
  <si>
    <t>BIESCAS</t>
  </si>
  <si>
    <t>GAGO</t>
  </si>
  <si>
    <t>ANDREA</t>
  </si>
  <si>
    <t>21,13 (+6,1)</t>
  </si>
  <si>
    <t>LOPEZ</t>
  </si>
  <si>
    <t>BLASCO</t>
  </si>
  <si>
    <t>D</t>
  </si>
  <si>
    <t>12,38 (+2,3)</t>
  </si>
  <si>
    <t>FRANCHO</t>
  </si>
  <si>
    <t>E</t>
  </si>
  <si>
    <t>2kmM</t>
  </si>
  <si>
    <t>13:57.35</t>
  </si>
  <si>
    <t>12,35 (-2,7)</t>
  </si>
  <si>
    <t>PEREZ</t>
  </si>
  <si>
    <t>RODRIGO</t>
  </si>
  <si>
    <t>LONGITUD</t>
  </si>
  <si>
    <t>4,25(+7,7)</t>
  </si>
  <si>
    <t>JABALINA</t>
  </si>
  <si>
    <t>35.37</t>
  </si>
  <si>
    <t>TRIATLÓN</t>
  </si>
  <si>
    <t>Prueba 1</t>
  </si>
  <si>
    <t>Prueba 2</t>
  </si>
  <si>
    <t>Prueba 3</t>
  </si>
  <si>
    <t>BLANCO</t>
  </si>
  <si>
    <t>CESTERO</t>
  </si>
  <si>
    <t>LUCIA</t>
  </si>
  <si>
    <t>60ML</t>
  </si>
  <si>
    <t>10,15 (+1,1)</t>
  </si>
  <si>
    <t>PESO</t>
  </si>
  <si>
    <t>DISCO</t>
  </si>
  <si>
    <t>La Estrella</t>
  </si>
  <si>
    <t>LANAU</t>
  </si>
  <si>
    <t>MARCO</t>
  </si>
  <si>
    <t>MARTINA</t>
  </si>
  <si>
    <t>9.17 (60 PC)</t>
  </si>
  <si>
    <t>15.01.22</t>
  </si>
  <si>
    <t>80 mv</t>
  </si>
  <si>
    <t>11.05 (60mv PC)</t>
  </si>
  <si>
    <t>6.79</t>
  </si>
  <si>
    <t>VERON</t>
  </si>
  <si>
    <t>GOYENECHE</t>
  </si>
  <si>
    <t>JOSE</t>
  </si>
  <si>
    <t>3.32.70</t>
  </si>
  <si>
    <t>4,41 (+0.4)</t>
  </si>
  <si>
    <t>22.04.22</t>
  </si>
  <si>
    <t>23.04</t>
  </si>
  <si>
    <t>SIERRA</t>
  </si>
  <si>
    <t>FUENTES</t>
  </si>
  <si>
    <t>IVAN</t>
  </si>
  <si>
    <t>3.28.26</t>
  </si>
  <si>
    <t>22.01.22</t>
  </si>
  <si>
    <t>14.18</t>
  </si>
  <si>
    <t>26.03.22</t>
  </si>
  <si>
    <t>YUS</t>
  </si>
  <si>
    <t>VINUES</t>
  </si>
  <si>
    <t>HUGO</t>
  </si>
  <si>
    <t>3.05.82</t>
  </si>
  <si>
    <t>4.28 (+0.5)</t>
  </si>
  <si>
    <t>LORDA</t>
  </si>
  <si>
    <t>VIÑUALES</t>
  </si>
  <si>
    <t>OSCAR</t>
  </si>
  <si>
    <t>14.36 (+5) (-60 puntos)</t>
  </si>
  <si>
    <t>4.63 (PC)</t>
  </si>
  <si>
    <t>5.02.22</t>
  </si>
  <si>
    <t>ALTURA</t>
  </si>
  <si>
    <t>9.04.22</t>
  </si>
  <si>
    <t>GARCES</t>
  </si>
  <si>
    <t>EGIDO</t>
  </si>
  <si>
    <t>RUBEN</t>
  </si>
  <si>
    <t>CRUZ</t>
  </si>
  <si>
    <t>EGA</t>
  </si>
  <si>
    <t>JORGE</t>
  </si>
  <si>
    <t>11.80 (-0.6)</t>
  </si>
  <si>
    <t>GONZALEZ</t>
  </si>
  <si>
    <t>GABRIEL</t>
  </si>
  <si>
    <t>3 kms marcha</t>
  </si>
  <si>
    <t>14.59</t>
  </si>
  <si>
    <t>11.73 (-2.7)</t>
  </si>
  <si>
    <t>30.15</t>
  </si>
  <si>
    <t>URBANO</t>
  </si>
  <si>
    <t>ENMA</t>
  </si>
  <si>
    <t>17.18</t>
  </si>
  <si>
    <t>13.31 (-1.1)</t>
  </si>
  <si>
    <t>12.51</t>
  </si>
  <si>
    <t>ARBONES</t>
  </si>
  <si>
    <t>LORENZO</t>
  </si>
  <si>
    <t>60MV</t>
  </si>
  <si>
    <t>11.36 (+4.3)</t>
  </si>
  <si>
    <t xml:space="preserve">3.94 </t>
  </si>
  <si>
    <t>SANZ</t>
  </si>
  <si>
    <t>DIEGO</t>
  </si>
  <si>
    <t>6.92</t>
  </si>
  <si>
    <t>18.77</t>
  </si>
  <si>
    <t>CASTILLO</t>
  </si>
  <si>
    <t>12.65 (+4.3)</t>
  </si>
  <si>
    <t>3.61 (+4.4)</t>
  </si>
  <si>
    <t>MATEO</t>
  </si>
  <si>
    <t>CHARRO</t>
  </si>
  <si>
    <t>INES</t>
  </si>
  <si>
    <t>80MV</t>
  </si>
  <si>
    <t>16.87 (+8.5)</t>
  </si>
  <si>
    <t>3.32 (+3.8)</t>
  </si>
  <si>
    <t>1.15</t>
  </si>
  <si>
    <t>Atletismo Alas</t>
  </si>
  <si>
    <t>FREJ</t>
  </si>
  <si>
    <t>15,42 (+7,8)</t>
  </si>
  <si>
    <t>11,98 (-0,6)</t>
  </si>
  <si>
    <t>MURILLO</t>
  </si>
  <si>
    <t>KUNHEL</t>
  </si>
  <si>
    <t>FERMIN</t>
  </si>
  <si>
    <t>9,04 (PC)</t>
  </si>
  <si>
    <t>ROCAFORT</t>
  </si>
  <si>
    <t>LAINEZ</t>
  </si>
  <si>
    <t>14,63 (+8,5)</t>
  </si>
  <si>
    <t>11,54 (-2,4)</t>
  </si>
  <si>
    <t>ROMERA</t>
  </si>
  <si>
    <t>TORRES</t>
  </si>
  <si>
    <t>15,62 (+6,2)</t>
  </si>
  <si>
    <t>11,87 (-2,4)</t>
  </si>
  <si>
    <t>MINGUEZ</t>
  </si>
  <si>
    <t>EZQUERRA</t>
  </si>
  <si>
    <t>16,76 (+6,1)</t>
  </si>
  <si>
    <t>12,24 (-1,1)</t>
  </si>
  <si>
    <t>QUIROGA</t>
  </si>
  <si>
    <t>ACIN</t>
  </si>
  <si>
    <t>15,92 (+6,2)</t>
  </si>
  <si>
    <t>12,74 (-2,2)</t>
  </si>
  <si>
    <t>DEAN</t>
  </si>
  <si>
    <t>DELSO</t>
  </si>
  <si>
    <t>JAIME</t>
  </si>
  <si>
    <t>3:39.59</t>
  </si>
  <si>
    <t>3,51 (+2,3)</t>
  </si>
  <si>
    <t>PLOU</t>
  </si>
  <si>
    <t>PALLARES</t>
  </si>
  <si>
    <t>15,29 (+6,1)</t>
  </si>
  <si>
    <t>MARTA</t>
  </si>
  <si>
    <t>LEAL</t>
  </si>
  <si>
    <t>BRUNO</t>
  </si>
  <si>
    <t>12,29 (-0,6)</t>
  </si>
  <si>
    <t xml:space="preserve">ORTEGA </t>
  </si>
  <si>
    <t>GALUCHINO</t>
  </si>
  <si>
    <t>FERNANDO</t>
  </si>
  <si>
    <t>12,08 (+2,8)</t>
  </si>
  <si>
    <t>MARIN</t>
  </si>
  <si>
    <t>LOBARTE</t>
  </si>
  <si>
    <t>14:45.50</t>
  </si>
  <si>
    <t>DELGADO</t>
  </si>
  <si>
    <t>12,95 (-2,2)</t>
  </si>
  <si>
    <t>Marianistas El Pilar</t>
  </si>
  <si>
    <t>CAPEL</t>
  </si>
  <si>
    <t>1000ML</t>
  </si>
  <si>
    <t>3,31,71</t>
  </si>
  <si>
    <t>4,07 (pc)</t>
  </si>
  <si>
    <t>JUSTICIA</t>
  </si>
  <si>
    <t>ORDIÑANA</t>
  </si>
  <si>
    <t>MIGUEL</t>
  </si>
  <si>
    <t>3,32,74</t>
  </si>
  <si>
    <t>3,61 (+3,3)</t>
  </si>
  <si>
    <t>CARBO</t>
  </si>
  <si>
    <t>80ML</t>
  </si>
  <si>
    <t>15,65 (+6,2)</t>
  </si>
  <si>
    <t>ESQUÉS</t>
  </si>
  <si>
    <t>SARTO</t>
  </si>
  <si>
    <t>ERIK</t>
  </si>
  <si>
    <t xml:space="preserve">FRANCO </t>
  </si>
  <si>
    <t>ZARAGOZANO</t>
  </si>
  <si>
    <t>19,14 (+5)</t>
  </si>
  <si>
    <t>CA Utebo</t>
  </si>
  <si>
    <t>LÁZARO</t>
  </si>
  <si>
    <t>MOYA</t>
  </si>
  <si>
    <t>SOFÍA</t>
  </si>
  <si>
    <t>11,48 (PC 0,68)</t>
  </si>
  <si>
    <t>12,06 (-2,3)</t>
  </si>
  <si>
    <t>915.00</t>
  </si>
  <si>
    <t>Enrique De Ossó</t>
  </si>
  <si>
    <t>FUERTES</t>
  </si>
  <si>
    <t>NEREA</t>
  </si>
  <si>
    <t>12,91 (+6,1)</t>
  </si>
  <si>
    <t>1,64 pc</t>
  </si>
  <si>
    <t>4,67 (+1,8)</t>
  </si>
  <si>
    <t xml:space="preserve">LAPUENTE </t>
  </si>
  <si>
    <t>RAMIREZ</t>
  </si>
  <si>
    <t>ADRIANA</t>
  </si>
  <si>
    <t>1000m</t>
  </si>
  <si>
    <t>3.54,94</t>
  </si>
  <si>
    <t>26,99</t>
  </si>
  <si>
    <t>4,56 (+2,1)</t>
  </si>
  <si>
    <t>SADABA</t>
  </si>
  <si>
    <t>CAMPO</t>
  </si>
  <si>
    <t>RAQUEL</t>
  </si>
  <si>
    <t>14,84 (+6,2)</t>
  </si>
  <si>
    <t>1,00</t>
  </si>
  <si>
    <t>4,07 (+5,3)</t>
  </si>
  <si>
    <t xml:space="preserve">LALANA </t>
  </si>
  <si>
    <t>GAMIZ</t>
  </si>
  <si>
    <t>80m</t>
  </si>
  <si>
    <t>12,09 (+2,9)</t>
  </si>
  <si>
    <t>15,85 (+6,1)</t>
  </si>
  <si>
    <t xml:space="preserve">LUÑO </t>
  </si>
  <si>
    <t>PORROCHE</t>
  </si>
  <si>
    <t>TRISTÁN</t>
  </si>
  <si>
    <t>13,03 (+7,8)</t>
  </si>
  <si>
    <t>1,51 pc</t>
  </si>
  <si>
    <t>4,94 (+0,2)</t>
  </si>
  <si>
    <t xml:space="preserve">ROMAN </t>
  </si>
  <si>
    <t>PLESCH</t>
  </si>
  <si>
    <t>DARIUS ADAM</t>
  </si>
  <si>
    <t>12,87 (+7,8)</t>
  </si>
  <si>
    <t>1,45 pc</t>
  </si>
  <si>
    <t>5,07 pc</t>
  </si>
  <si>
    <t xml:space="preserve">RUBIO </t>
  </si>
  <si>
    <t>RIVERES</t>
  </si>
  <si>
    <t>MATEO MIGUEL</t>
  </si>
  <si>
    <t>10,62 (-2,7)</t>
  </si>
  <si>
    <t>34,91</t>
  </si>
  <si>
    <t>11,02</t>
  </si>
  <si>
    <t xml:space="preserve">RUIZ </t>
  </si>
  <si>
    <t>LAMPLE</t>
  </si>
  <si>
    <t>9,91 (+2,8)</t>
  </si>
  <si>
    <t>38,78</t>
  </si>
  <si>
    <t>10,41pc</t>
  </si>
  <si>
    <t>HERNANDEZ</t>
  </si>
  <si>
    <t>CEBOLLA</t>
  </si>
  <si>
    <t>16,20 (+7,8)</t>
  </si>
  <si>
    <t>4,47 pc</t>
  </si>
  <si>
    <t>26(02/2022</t>
  </si>
  <si>
    <t>EQUIPO</t>
  </si>
  <si>
    <t>ORDEN ADMITIDAS</t>
  </si>
  <si>
    <t>ALAS</t>
  </si>
  <si>
    <t>S16 FEM PROVINCIAL PPCC ZARAGOZA</t>
  </si>
  <si>
    <t>BELEN</t>
  </si>
  <si>
    <t xml:space="preserve">VILLARROYA </t>
  </si>
  <si>
    <t>GIL DE ALBORNOZ</t>
  </si>
  <si>
    <t>La Salle CajaRural Teruel</t>
  </si>
  <si>
    <t>S16 FEM PROVINCIAL PPCC TERUEL</t>
  </si>
  <si>
    <t>ORDEN ADMITIDOS</t>
  </si>
  <si>
    <t>S16 MASC PROVINCIAL PPCC ZARAGOZA</t>
  </si>
  <si>
    <t>S16 MASC PROVINCIAL PPCC TERUEL</t>
  </si>
  <si>
    <t>SANCHEZ</t>
  </si>
  <si>
    <t xml:space="preserve">LOZANO </t>
  </si>
  <si>
    <t>IGNACIO MATEO</t>
  </si>
  <si>
    <t>Atletica Turolense</t>
  </si>
  <si>
    <t>AR 4207</t>
  </si>
  <si>
    <t>AR 4362</t>
  </si>
  <si>
    <t>TRIATLÓN A</t>
  </si>
  <si>
    <t>TRIATLÓN B</t>
  </si>
  <si>
    <t>TRIATLÓN C</t>
  </si>
  <si>
    <t>TRIATLÓN D</t>
  </si>
  <si>
    <t>TRIATLÓN E</t>
  </si>
  <si>
    <t xml:space="preserve">S14 FEM PROVINCIAL TRIATLONES </t>
  </si>
  <si>
    <t>RESERVA 1</t>
  </si>
  <si>
    <t xml:space="preserve">S14 MASC PROVINCIAL TRIATLONES </t>
  </si>
  <si>
    <t>no puede participar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</si>
</sst>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yy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Rubik"/>
    </font>
    <font>
      <sz val="11"/>
      <color theme="1"/>
      <name val="Calibri"/>
    </font>
    <font>
      <sz val="10"/>
      <color theme="1"/>
      <name val="Arial"/>
      <family val="2"/>
    </font>
    <font>
      <sz val="1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7"/>
        <bgColor indexed="22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8"/>
      </left>
      <right style="thin">
        <color indexed="58"/>
      </right>
      <top/>
      <bottom/>
      <diagonal/>
    </border>
  </borders>
  <cellStyleXfs count="2">
    <xf numFmtId="0" fontId="0" fillId="0" borderId="0"/>
    <xf numFmtId="0" fontId="12" fillId="0" borderId="0"/>
  </cellStyleXfs>
  <cellXfs count="237">
    <xf numFmtId="0" fontId="0" fillId="0" borderId="0" xfId="0"/>
    <xf numFmtId="0" fontId="0" fillId="0" borderId="0" xfId="0" applyAlignment="1">
      <alignment horizontal="center"/>
    </xf>
    <xf numFmtId="2" fontId="3" fillId="13" borderId="1" xfId="0" applyNumberFormat="1" applyFont="1" applyFill="1" applyBorder="1" applyAlignment="1">
      <alignment horizontal="center"/>
    </xf>
    <xf numFmtId="1" fontId="3" fillId="13" borderId="1" xfId="0" applyNumberFormat="1" applyFont="1" applyFill="1" applyBorder="1" applyAlignment="1">
      <alignment horizontal="center"/>
    </xf>
    <xf numFmtId="14" fontId="0" fillId="13" borderId="1" xfId="0" applyNumberFormat="1" applyFill="1" applyBorder="1" applyAlignment="1">
      <alignment horizontal="center"/>
    </xf>
    <xf numFmtId="14" fontId="0" fillId="1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3" fillId="13" borderId="1" xfId="0" applyNumberFormat="1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4" fontId="3" fillId="14" borderId="1" xfId="0" applyNumberFormat="1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14" fontId="3" fillId="15" borderId="1" xfId="0" applyNumberFormat="1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14" fontId="3" fillId="17" borderId="1" xfId="0" applyNumberFormat="1" applyFont="1" applyFill="1" applyBorder="1" applyAlignment="1">
      <alignment horizontal="center"/>
    </xf>
    <xf numFmtId="0" fontId="3" fillId="14" borderId="1" xfId="0" applyNumberFormat="1" applyFont="1" applyFill="1" applyBorder="1" applyAlignment="1">
      <alignment horizontal="center"/>
    </xf>
    <xf numFmtId="0" fontId="3" fillId="17" borderId="1" xfId="0" applyNumberFormat="1" applyFont="1" applyFill="1" applyBorder="1" applyAlignment="1">
      <alignment horizontal="center"/>
    </xf>
    <xf numFmtId="21" fontId="3" fillId="17" borderId="1" xfId="0" applyNumberFormat="1" applyFont="1" applyFill="1" applyBorder="1" applyAlignment="1">
      <alignment horizontal="center"/>
    </xf>
    <xf numFmtId="1" fontId="3" fillId="17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Fill="1" applyBorder="1" applyAlignment="1"/>
    <xf numFmtId="1" fontId="3" fillId="11" borderId="1" xfId="0" applyNumberFormat="1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2" fontId="3" fillId="10" borderId="1" xfId="0" applyNumberFormat="1" applyFont="1" applyFill="1" applyBorder="1" applyAlignment="1">
      <alignment horizontal="center"/>
    </xf>
    <xf numFmtId="2" fontId="3" fillId="12" borderId="1" xfId="0" applyNumberFormat="1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2" fontId="3" fillId="11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3" fillId="16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2" fontId="11" fillId="10" borderId="1" xfId="0" applyNumberFormat="1" applyFont="1" applyFill="1" applyBorder="1" applyAlignment="1">
      <alignment horizontal="center"/>
    </xf>
    <xf numFmtId="2" fontId="11" fillId="11" borderId="1" xfId="0" applyNumberFormat="1" applyFont="1" applyFill="1" applyBorder="1" applyAlignment="1">
      <alignment horizontal="center"/>
    </xf>
    <xf numFmtId="2" fontId="11" fillId="12" borderId="1" xfId="0" applyNumberFormat="1" applyFont="1" applyFill="1" applyBorder="1" applyAlignment="1">
      <alignment horizontal="center"/>
    </xf>
    <xf numFmtId="14" fontId="11" fillId="12" borderId="1" xfId="0" applyNumberFormat="1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3" fillId="10" borderId="1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4" fontId="3" fillId="11" borderId="1" xfId="0" applyNumberFormat="1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4" fontId="3" fillId="12" borderId="1" xfId="0" applyNumberFormat="1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3" fillId="11" borderId="1" xfId="0" applyNumberFormat="1" applyFont="1" applyFill="1" applyBorder="1" applyAlignment="1">
      <alignment horizontal="center"/>
    </xf>
    <xf numFmtId="0" fontId="3" fillId="10" borderId="1" xfId="0" applyNumberFormat="1" applyFont="1" applyFill="1" applyBorder="1" applyAlignment="1">
      <alignment horizontal="center"/>
    </xf>
    <xf numFmtId="0" fontId="3" fillId="12" borderId="1" xfId="0" applyNumberFormat="1" applyFont="1" applyFill="1" applyBorder="1" applyAlignment="1">
      <alignment horizontal="center"/>
    </xf>
    <xf numFmtId="49" fontId="3" fillId="11" borderId="1" xfId="0" applyNumberFormat="1" applyFont="1" applyFill="1" applyBorder="1" applyAlignment="1">
      <alignment horizontal="center"/>
    </xf>
    <xf numFmtId="49" fontId="3" fillId="1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4" fontId="3" fillId="7" borderId="1" xfId="0" applyNumberFormat="1" applyFont="1" applyFill="1" applyBorder="1" applyAlignment="1">
      <alignment horizontal="center"/>
    </xf>
    <xf numFmtId="14" fontId="3" fillId="8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14" fontId="5" fillId="7" borderId="1" xfId="0" applyNumberFormat="1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  <xf numFmtId="14" fontId="5" fillId="8" borderId="1" xfId="0" applyNumberFormat="1" applyFont="1" applyFill="1" applyBorder="1" applyAlignment="1">
      <alignment horizontal="center"/>
    </xf>
    <xf numFmtId="0" fontId="5" fillId="8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4" fontId="3" fillId="9" borderId="1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0" fontId="1" fillId="0" borderId="0" xfId="0" applyFont="1"/>
    <xf numFmtId="2" fontId="3" fillId="13" borderId="0" xfId="0" applyNumberFormat="1" applyFont="1" applyFill="1" applyBorder="1" applyAlignment="1">
      <alignment horizontal="center"/>
    </xf>
    <xf numFmtId="14" fontId="3" fillId="13" borderId="0" xfId="0" applyNumberFormat="1" applyFont="1" applyFill="1" applyBorder="1" applyAlignment="1">
      <alignment horizontal="center"/>
    </xf>
    <xf numFmtId="1" fontId="3" fillId="13" borderId="0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18" borderId="1" xfId="0" applyFont="1" applyFill="1" applyBorder="1" applyAlignment="1">
      <alignment horizontal="center" vertical="center"/>
    </xf>
    <xf numFmtId="49" fontId="3" fillId="23" borderId="1" xfId="0" applyNumberFormat="1" applyFont="1" applyFill="1" applyBorder="1" applyAlignment="1">
      <alignment horizontal="center"/>
    </xf>
    <xf numFmtId="1" fontId="3" fillId="2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Border="1"/>
    <xf numFmtId="0" fontId="11" fillId="19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165" fontId="11" fillId="20" borderId="1" xfId="0" applyNumberFormat="1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/>
    </xf>
    <xf numFmtId="165" fontId="11" fillId="21" borderId="1" xfId="0" applyNumberFormat="1" applyFont="1" applyFill="1" applyBorder="1" applyAlignment="1">
      <alignment horizontal="center"/>
    </xf>
    <xf numFmtId="0" fontId="11" fillId="21" borderId="1" xfId="0" applyFont="1" applyFill="1" applyBorder="1" applyAlignment="1">
      <alignment horizontal="center"/>
    </xf>
    <xf numFmtId="165" fontId="11" fillId="22" borderId="1" xfId="0" applyNumberFormat="1" applyFont="1" applyFill="1" applyBorder="1" applyAlignment="1">
      <alignment horizontal="center"/>
    </xf>
    <xf numFmtId="0" fontId="11" fillId="2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20" borderId="1" xfId="0" applyFont="1" applyFill="1" applyBorder="1" applyAlignment="1">
      <alignment horizontal="center"/>
    </xf>
    <xf numFmtId="165" fontId="13" fillId="20" borderId="1" xfId="0" applyNumberFormat="1" applyFont="1" applyFill="1" applyBorder="1" applyAlignment="1">
      <alignment horizontal="center"/>
    </xf>
    <xf numFmtId="0" fontId="13" fillId="21" borderId="1" xfId="0" applyFont="1" applyFill="1" applyBorder="1" applyAlignment="1">
      <alignment horizontal="center"/>
    </xf>
    <xf numFmtId="165" fontId="13" fillId="21" borderId="1" xfId="0" applyNumberFormat="1" applyFont="1" applyFill="1" applyBorder="1" applyAlignment="1">
      <alignment horizontal="center"/>
    </xf>
    <xf numFmtId="0" fontId="13" fillId="22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4" fontId="0" fillId="10" borderId="1" xfId="0" applyNumberFormat="1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14" fontId="0" fillId="12" borderId="1" xfId="0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14" fontId="3" fillId="20" borderId="1" xfId="1" applyNumberFormat="1" applyFont="1" applyFill="1" applyBorder="1" applyAlignment="1">
      <alignment horizontal="center"/>
    </xf>
    <xf numFmtId="0" fontId="14" fillId="20" borderId="1" xfId="1" applyFont="1" applyFill="1" applyBorder="1" applyAlignment="1">
      <alignment horizontal="center"/>
    </xf>
    <xf numFmtId="2" fontId="14" fillId="20" borderId="1" xfId="1" applyNumberFormat="1" applyFont="1" applyFill="1" applyBorder="1" applyAlignment="1">
      <alignment horizontal="center"/>
    </xf>
    <xf numFmtId="14" fontId="3" fillId="21" borderId="1" xfId="1" applyNumberFormat="1" applyFont="1" applyFill="1" applyBorder="1" applyAlignment="1">
      <alignment horizontal="center"/>
    </xf>
    <xf numFmtId="2" fontId="14" fillId="21" borderId="1" xfId="1" applyNumberFormat="1" applyFont="1" applyFill="1" applyBorder="1" applyAlignment="1">
      <alignment horizontal="center"/>
    </xf>
    <xf numFmtId="14" fontId="3" fillId="22" borderId="1" xfId="1" applyNumberFormat="1" applyFont="1" applyFill="1" applyBorder="1" applyAlignment="1">
      <alignment horizontal="center"/>
    </xf>
    <xf numFmtId="2" fontId="14" fillId="22" borderId="1" xfId="1" applyNumberFormat="1" applyFont="1" applyFill="1" applyBorder="1" applyAlignment="1">
      <alignment horizontal="center"/>
    </xf>
    <xf numFmtId="14" fontId="14" fillId="22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1" fontId="0" fillId="10" borderId="1" xfId="0" applyNumberFormat="1" applyFont="1" applyFill="1" applyBorder="1" applyAlignment="1">
      <alignment horizontal="center"/>
    </xf>
    <xf numFmtId="49" fontId="0" fillId="11" borderId="1" xfId="0" applyNumberFormat="1" applyFont="1" applyFill="1" applyBorder="1" applyAlignment="1">
      <alignment horizontal="center"/>
    </xf>
    <xf numFmtId="14" fontId="0" fillId="11" borderId="1" xfId="0" applyNumberFormat="1" applyFont="1" applyFill="1" applyBorder="1" applyAlignment="1">
      <alignment horizontal="center"/>
    </xf>
    <xf numFmtId="1" fontId="0" fillId="11" borderId="1" xfId="0" applyNumberFormat="1" applyFont="1" applyFill="1" applyBorder="1" applyAlignment="1">
      <alignment horizontal="center"/>
    </xf>
    <xf numFmtId="49" fontId="0" fillId="12" borderId="1" xfId="0" applyNumberFormat="1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5" fillId="0" borderId="1" xfId="0" applyFont="1" applyBorder="1" applyAlignment="1">
      <alignment vertical="center"/>
    </xf>
    <xf numFmtId="0" fontId="11" fillId="0" borderId="1" xfId="0" applyFont="1" applyFill="1" applyBorder="1"/>
    <xf numFmtId="49" fontId="0" fillId="2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24" borderId="0" xfId="0" applyFill="1" applyAlignment="1">
      <alignment horizontal="center"/>
    </xf>
    <xf numFmtId="0" fontId="0" fillId="24" borderId="3" xfId="0" applyFont="1" applyFill="1" applyBorder="1" applyAlignment="1">
      <alignment horizontal="center"/>
    </xf>
    <xf numFmtId="14" fontId="3" fillId="24" borderId="3" xfId="0" applyNumberFormat="1" applyFont="1" applyFill="1" applyBorder="1" applyAlignment="1">
      <alignment horizontal="center"/>
    </xf>
    <xf numFmtId="14" fontId="3" fillId="10" borderId="3" xfId="0" applyNumberFormat="1" applyFont="1" applyFill="1" applyBorder="1" applyAlignment="1">
      <alignment horizontal="center"/>
    </xf>
    <xf numFmtId="14" fontId="3" fillId="11" borderId="3" xfId="0" applyNumberFormat="1" applyFont="1" applyFill="1" applyBorder="1" applyAlignment="1">
      <alignment horizontal="center"/>
    </xf>
    <xf numFmtId="0" fontId="3" fillId="11" borderId="3" xfId="0" applyNumberFormat="1" applyFont="1" applyFill="1" applyBorder="1" applyAlignment="1">
      <alignment horizontal="center"/>
    </xf>
    <xf numFmtId="14" fontId="3" fillId="12" borderId="3" xfId="0" applyNumberFormat="1" applyFont="1" applyFill="1" applyBorder="1" applyAlignment="1">
      <alignment horizontal="center"/>
    </xf>
    <xf numFmtId="0" fontId="3" fillId="1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0" fillId="16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3" fillId="16" borderId="0" xfId="0" applyNumberFormat="1" applyFont="1" applyFill="1" applyBorder="1" applyAlignment="1">
      <alignment horizontal="center"/>
    </xf>
    <xf numFmtId="0" fontId="3" fillId="16" borderId="0" xfId="0" applyNumberFormat="1" applyFont="1" applyFill="1" applyBorder="1" applyAlignment="1">
      <alignment horizontal="center"/>
    </xf>
    <xf numFmtId="0" fontId="3" fillId="16" borderId="0" xfId="0" applyFont="1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3" fillId="16" borderId="0" xfId="0" applyFont="1" applyFill="1" applyBorder="1" applyAlignment="1">
      <alignment horizontal="center" vertical="center"/>
    </xf>
    <xf numFmtId="14" fontId="3" fillId="25" borderId="0" xfId="0" applyNumberFormat="1" applyFont="1" applyFill="1" applyBorder="1" applyAlignment="1">
      <alignment horizontal="center"/>
    </xf>
    <xf numFmtId="2" fontId="3" fillId="25" borderId="0" xfId="0" applyNumberFormat="1" applyFont="1" applyFill="1" applyBorder="1" applyAlignment="1">
      <alignment horizontal="center"/>
    </xf>
    <xf numFmtId="14" fontId="3" fillId="26" borderId="0" xfId="0" applyNumberFormat="1" applyFont="1" applyFill="1" applyBorder="1" applyAlignment="1">
      <alignment horizontal="center"/>
    </xf>
    <xf numFmtId="2" fontId="3" fillId="26" borderId="0" xfId="0" applyNumberFormat="1" applyFont="1" applyFill="1" applyBorder="1" applyAlignment="1">
      <alignment horizontal="center"/>
    </xf>
    <xf numFmtId="14" fontId="3" fillId="27" borderId="0" xfId="0" applyNumberFormat="1" applyFont="1" applyFill="1" applyBorder="1" applyAlignment="1">
      <alignment horizontal="center"/>
    </xf>
    <xf numFmtId="2" fontId="3" fillId="27" borderId="0" xfId="0" applyNumberFormat="1" applyFont="1" applyFill="1" applyBorder="1" applyAlignment="1">
      <alignment horizontal="center"/>
    </xf>
    <xf numFmtId="0" fontId="0" fillId="16" borderId="0" xfId="0" applyFont="1" applyFill="1" applyBorder="1" applyAlignment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14" fontId="16" fillId="3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14" fontId="16" fillId="4" borderId="1" xfId="0" applyNumberFormat="1" applyFont="1" applyFill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14" fontId="16" fillId="5" borderId="1" xfId="0" applyNumberFormat="1" applyFont="1" applyFill="1" applyBorder="1" applyAlignment="1">
      <alignment horizontal="center"/>
    </xf>
    <xf numFmtId="2" fontId="16" fillId="5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1" fillId="16" borderId="1" xfId="0" applyFont="1" applyFill="1" applyBorder="1" applyAlignment="1">
      <alignment horizontal="center"/>
    </xf>
    <xf numFmtId="14" fontId="3" fillId="16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8"/>
  <sheetViews>
    <sheetView workbookViewId="0">
      <selection activeCell="C24" sqref="C24"/>
    </sheetView>
  </sheetViews>
  <sheetFormatPr baseColWidth="10" defaultColWidth="9.140625" defaultRowHeight="15"/>
  <cols>
    <col min="1" max="1" width="18" style="44" bestFit="1" customWidth="1"/>
    <col min="2" max="2" width="10.5703125" bestFit="1" customWidth="1"/>
    <col min="3" max="3" width="16.140625" bestFit="1" customWidth="1"/>
    <col min="4" max="4" width="17.7109375" bestFit="1" customWidth="1"/>
    <col min="5" max="5" width="10.42578125" bestFit="1" customWidth="1"/>
    <col min="6" max="6" width="22.7109375" bestFit="1" customWidth="1"/>
    <col min="7" max="7" width="5.5703125" bestFit="1" customWidth="1"/>
    <col min="8" max="8" width="17.28515625" bestFit="1" customWidth="1"/>
    <col min="9" max="9" width="10.42578125" bestFit="1" customWidth="1"/>
    <col min="10" max="10" width="7.140625" bestFit="1" customWidth="1"/>
    <col min="11" max="11" width="6.42578125" bestFit="1" customWidth="1"/>
    <col min="12" max="12" width="15" bestFit="1" customWidth="1"/>
    <col min="13" max="13" width="10.42578125" bestFit="1" customWidth="1"/>
    <col min="14" max="14" width="7.140625" bestFit="1" customWidth="1"/>
    <col min="15" max="15" width="5.5703125" bestFit="1" customWidth="1"/>
    <col min="16" max="16" width="15" bestFit="1" customWidth="1"/>
    <col min="17" max="17" width="10.42578125" bestFit="1" customWidth="1"/>
    <col min="18" max="18" width="7.140625" bestFit="1" customWidth="1"/>
    <col min="19" max="19" width="8.7109375" bestFit="1" customWidth="1"/>
    <col min="20" max="20" width="15" bestFit="1" customWidth="1"/>
    <col min="21" max="21" width="11.140625" bestFit="1" customWidth="1"/>
    <col min="22" max="22" width="7.140625" bestFit="1" customWidth="1"/>
    <col min="23" max="23" width="8.140625" bestFit="1" customWidth="1"/>
    <col min="24" max="24" width="15" bestFit="1" customWidth="1"/>
    <col min="25" max="25" width="10.7109375" bestFit="1" customWidth="1"/>
    <col min="26" max="27" width="7.140625" bestFit="1" customWidth="1"/>
    <col min="28" max="28" width="15" bestFit="1" customWidth="1"/>
    <col min="29" max="29" width="10.140625" bestFit="1" customWidth="1"/>
    <col min="30" max="30" width="7.140625" bestFit="1" customWidth="1"/>
    <col min="31" max="31" width="15.5703125" bestFit="1" customWidth="1"/>
  </cols>
  <sheetData>
    <row r="1" spans="1:39" s="39" customFormat="1">
      <c r="A1" s="198" t="s">
        <v>419</v>
      </c>
      <c r="B1" s="134" t="s">
        <v>421</v>
      </c>
    </row>
    <row r="2" spans="1:39">
      <c r="B2" s="72" t="s">
        <v>0</v>
      </c>
      <c r="C2" s="72" t="s">
        <v>1</v>
      </c>
      <c r="D2" s="72" t="s">
        <v>2</v>
      </c>
      <c r="E2" s="72" t="s">
        <v>3</v>
      </c>
      <c r="F2" s="72" t="s">
        <v>418</v>
      </c>
      <c r="G2" s="72" t="s">
        <v>4</v>
      </c>
      <c r="H2" s="72" t="s">
        <v>5</v>
      </c>
      <c r="I2" s="73" t="s">
        <v>6</v>
      </c>
      <c r="J2" s="74" t="s">
        <v>7</v>
      </c>
      <c r="K2" s="72" t="s">
        <v>8</v>
      </c>
      <c r="L2" s="72" t="s">
        <v>5</v>
      </c>
      <c r="M2" s="73" t="s">
        <v>6</v>
      </c>
      <c r="N2" s="74" t="s">
        <v>7</v>
      </c>
      <c r="O2" s="72" t="s">
        <v>9</v>
      </c>
      <c r="P2" s="72" t="s">
        <v>5</v>
      </c>
      <c r="Q2" s="73" t="s">
        <v>6</v>
      </c>
      <c r="R2" s="74" t="s">
        <v>7</v>
      </c>
      <c r="S2" s="72" t="s">
        <v>10</v>
      </c>
      <c r="T2" s="72" t="s">
        <v>5</v>
      </c>
      <c r="U2" s="73" t="s">
        <v>6</v>
      </c>
      <c r="V2" s="74" t="s">
        <v>7</v>
      </c>
      <c r="W2" s="72" t="s">
        <v>11</v>
      </c>
      <c r="X2" s="72" t="s">
        <v>5</v>
      </c>
      <c r="Y2" s="73" t="s">
        <v>6</v>
      </c>
      <c r="Z2" s="74" t="s">
        <v>7</v>
      </c>
      <c r="AA2" s="72">
        <v>600</v>
      </c>
      <c r="AB2" s="72" t="s">
        <v>5</v>
      </c>
      <c r="AC2" s="73" t="s">
        <v>6</v>
      </c>
      <c r="AD2" s="74" t="s">
        <v>7</v>
      </c>
      <c r="AE2" s="74" t="s">
        <v>12</v>
      </c>
    </row>
    <row r="3" spans="1:39">
      <c r="A3" s="44">
        <v>1</v>
      </c>
      <c r="B3" s="75">
        <v>751</v>
      </c>
      <c r="C3" s="76" t="s">
        <v>68</v>
      </c>
      <c r="D3" s="75" t="s">
        <v>69</v>
      </c>
      <c r="E3" s="75" t="s">
        <v>70</v>
      </c>
      <c r="F3" s="45" t="s">
        <v>106</v>
      </c>
      <c r="G3" s="77" t="s">
        <v>71</v>
      </c>
      <c r="H3" s="77" t="s">
        <v>72</v>
      </c>
      <c r="I3" s="77" t="s">
        <v>73</v>
      </c>
      <c r="J3" s="78">
        <v>589</v>
      </c>
      <c r="K3" s="79" t="s">
        <v>74</v>
      </c>
      <c r="L3" s="79"/>
      <c r="M3" s="79" t="s">
        <v>75</v>
      </c>
      <c r="N3" s="80">
        <v>388</v>
      </c>
      <c r="O3" s="81" t="s">
        <v>76</v>
      </c>
      <c r="P3" s="81"/>
      <c r="Q3" s="81" t="s">
        <v>77</v>
      </c>
      <c r="R3" s="82">
        <v>721</v>
      </c>
      <c r="S3" s="83">
        <v>4.24</v>
      </c>
      <c r="T3" s="84" t="s">
        <v>78</v>
      </c>
      <c r="U3" s="84" t="s">
        <v>79</v>
      </c>
      <c r="V3" s="83">
        <v>622</v>
      </c>
      <c r="W3" s="85" t="s">
        <v>80</v>
      </c>
      <c r="X3" s="85"/>
      <c r="Y3" s="85" t="s">
        <v>79</v>
      </c>
      <c r="Z3" s="86">
        <v>394</v>
      </c>
      <c r="AA3" s="87" t="s">
        <v>81</v>
      </c>
      <c r="AB3" s="87"/>
      <c r="AC3" s="87" t="s">
        <v>79</v>
      </c>
      <c r="AD3" s="88">
        <v>651</v>
      </c>
      <c r="AE3" s="75">
        <f t="shared" ref="AE3:AE11" si="0">SUM(J3,N3,R3,V3,Z3,AD3)</f>
        <v>3365</v>
      </c>
    </row>
    <row r="4" spans="1:39">
      <c r="A4" s="44">
        <v>2</v>
      </c>
      <c r="B4" s="75">
        <v>745</v>
      </c>
      <c r="C4" s="76" t="s">
        <v>94</v>
      </c>
      <c r="D4" s="75" t="s">
        <v>95</v>
      </c>
      <c r="E4" s="75" t="s">
        <v>96</v>
      </c>
      <c r="F4" s="45" t="s">
        <v>106</v>
      </c>
      <c r="G4" s="77" t="s">
        <v>97</v>
      </c>
      <c r="H4" s="77" t="s">
        <v>98</v>
      </c>
      <c r="I4" s="77" t="s">
        <v>75</v>
      </c>
      <c r="J4" s="78">
        <v>533</v>
      </c>
      <c r="K4" s="79" t="s">
        <v>99</v>
      </c>
      <c r="L4" s="79"/>
      <c r="M4" s="79" t="s">
        <v>75</v>
      </c>
      <c r="N4" s="80">
        <v>500</v>
      </c>
      <c r="O4" s="81" t="s">
        <v>100</v>
      </c>
      <c r="P4" s="81"/>
      <c r="Q4" s="81" t="s">
        <v>91</v>
      </c>
      <c r="R4" s="82">
        <v>646</v>
      </c>
      <c r="S4" s="84" t="s">
        <v>101</v>
      </c>
      <c r="T4" s="84" t="s">
        <v>102</v>
      </c>
      <c r="U4" s="84" t="s">
        <v>88</v>
      </c>
      <c r="V4" s="83">
        <v>580</v>
      </c>
      <c r="W4" s="85" t="s">
        <v>103</v>
      </c>
      <c r="X4" s="85"/>
      <c r="Y4" s="85" t="s">
        <v>104</v>
      </c>
      <c r="Z4" s="86">
        <v>392</v>
      </c>
      <c r="AA4" s="87" t="s">
        <v>105</v>
      </c>
      <c r="AB4" s="87"/>
      <c r="AC4" s="87" t="s">
        <v>88</v>
      </c>
      <c r="AD4" s="88">
        <v>591</v>
      </c>
      <c r="AE4" s="75">
        <f t="shared" si="0"/>
        <v>3242</v>
      </c>
    </row>
    <row r="5" spans="1:39">
      <c r="A5" s="44">
        <v>3</v>
      </c>
      <c r="B5" s="75">
        <v>750</v>
      </c>
      <c r="C5" s="76" t="s">
        <v>68</v>
      </c>
      <c r="D5" s="75" t="s">
        <v>82</v>
      </c>
      <c r="E5" s="75" t="s">
        <v>83</v>
      </c>
      <c r="F5" s="45" t="s">
        <v>106</v>
      </c>
      <c r="G5" s="89" t="s">
        <v>84</v>
      </c>
      <c r="H5" s="89" t="s">
        <v>85</v>
      </c>
      <c r="I5" s="89" t="s">
        <v>73</v>
      </c>
      <c r="J5" s="89">
        <v>610</v>
      </c>
      <c r="K5" s="90" t="s">
        <v>86</v>
      </c>
      <c r="L5" s="90"/>
      <c r="M5" s="90" t="s">
        <v>75</v>
      </c>
      <c r="N5" s="90">
        <v>584</v>
      </c>
      <c r="O5" s="91" t="s">
        <v>87</v>
      </c>
      <c r="P5" s="91"/>
      <c r="Q5" s="91" t="s">
        <v>88</v>
      </c>
      <c r="R5" s="91">
        <v>373</v>
      </c>
      <c r="S5" s="92" t="s">
        <v>89</v>
      </c>
      <c r="T5" s="92" t="s">
        <v>90</v>
      </c>
      <c r="U5" s="92" t="s">
        <v>91</v>
      </c>
      <c r="V5" s="92">
        <v>641</v>
      </c>
      <c r="W5" s="93" t="s">
        <v>92</v>
      </c>
      <c r="X5" s="93"/>
      <c r="Y5" s="93" t="s">
        <v>79</v>
      </c>
      <c r="Z5" s="93">
        <v>278</v>
      </c>
      <c r="AA5" s="94" t="s">
        <v>93</v>
      </c>
      <c r="AB5" s="94"/>
      <c r="AC5" s="94" t="s">
        <v>88</v>
      </c>
      <c r="AD5" s="94">
        <v>477</v>
      </c>
      <c r="AE5" s="75">
        <f t="shared" si="0"/>
        <v>2963</v>
      </c>
    </row>
    <row r="6" spans="1:39">
      <c r="A6" s="44">
        <v>4</v>
      </c>
      <c r="B6" s="40">
        <v>640</v>
      </c>
      <c r="C6" s="42" t="s">
        <v>110</v>
      </c>
      <c r="D6" s="40" t="s">
        <v>111</v>
      </c>
      <c r="E6" s="40" t="s">
        <v>112</v>
      </c>
      <c r="F6" s="45" t="s">
        <v>137</v>
      </c>
      <c r="G6" s="46"/>
      <c r="H6" s="46" t="s">
        <v>113</v>
      </c>
      <c r="I6" s="46">
        <v>44673</v>
      </c>
      <c r="J6" s="47">
        <v>677</v>
      </c>
      <c r="K6" s="48"/>
      <c r="L6" s="48" t="s">
        <v>114</v>
      </c>
      <c r="M6" s="48">
        <v>44660</v>
      </c>
      <c r="N6" s="49">
        <v>544</v>
      </c>
      <c r="O6" s="50"/>
      <c r="P6" s="50" t="s">
        <v>115</v>
      </c>
      <c r="Q6" s="50">
        <v>44576</v>
      </c>
      <c r="R6" s="51">
        <v>340</v>
      </c>
      <c r="S6" s="8"/>
      <c r="T6" s="7" t="s">
        <v>116</v>
      </c>
      <c r="U6" s="4">
        <v>44673</v>
      </c>
      <c r="V6" s="8">
        <v>386</v>
      </c>
      <c r="W6" s="9"/>
      <c r="X6" s="9" t="s">
        <v>117</v>
      </c>
      <c r="Y6" s="5">
        <v>44673</v>
      </c>
      <c r="Z6" s="10">
        <v>278</v>
      </c>
      <c r="AA6" s="11"/>
      <c r="AB6" s="11" t="s">
        <v>118</v>
      </c>
      <c r="AC6" s="11">
        <v>44576</v>
      </c>
      <c r="AD6" s="12">
        <v>560</v>
      </c>
      <c r="AE6" s="40">
        <f t="shared" si="0"/>
        <v>2785</v>
      </c>
    </row>
    <row r="7" spans="1:39">
      <c r="A7" s="44">
        <v>5</v>
      </c>
      <c r="B7" s="95" t="s">
        <v>13</v>
      </c>
      <c r="C7" s="96" t="s">
        <v>14</v>
      </c>
      <c r="D7" s="95" t="s">
        <v>15</v>
      </c>
      <c r="E7" s="95" t="s">
        <v>16</v>
      </c>
      <c r="F7" s="57" t="s">
        <v>67</v>
      </c>
      <c r="G7" s="97"/>
      <c r="H7" s="97" t="s">
        <v>17</v>
      </c>
      <c r="I7" s="98">
        <v>44653</v>
      </c>
      <c r="J7" s="99">
        <v>287</v>
      </c>
      <c r="K7" s="100"/>
      <c r="L7" s="100">
        <v>1.3</v>
      </c>
      <c r="M7" s="101">
        <v>44352</v>
      </c>
      <c r="N7" s="102">
        <v>409</v>
      </c>
      <c r="O7" s="103"/>
      <c r="P7" s="103">
        <v>7.45</v>
      </c>
      <c r="Q7" s="104">
        <v>44653</v>
      </c>
      <c r="R7" s="105">
        <v>364</v>
      </c>
      <c r="S7" s="106"/>
      <c r="T7" s="106">
        <v>4.1500000000000004</v>
      </c>
      <c r="U7" s="66">
        <v>44604</v>
      </c>
      <c r="V7" s="107">
        <v>343</v>
      </c>
      <c r="W7" s="108"/>
      <c r="X7" s="108">
        <v>16.34</v>
      </c>
      <c r="Y7" s="109">
        <v>44646</v>
      </c>
      <c r="Z7" s="110">
        <v>221</v>
      </c>
      <c r="AA7" s="111"/>
      <c r="AB7" s="111" t="s">
        <v>18</v>
      </c>
      <c r="AC7" s="70">
        <v>44646</v>
      </c>
      <c r="AD7" s="112">
        <v>580</v>
      </c>
      <c r="AE7" s="113">
        <f t="shared" si="0"/>
        <v>2204</v>
      </c>
    </row>
    <row r="8" spans="1:39">
      <c r="A8" s="44">
        <v>6</v>
      </c>
      <c r="B8" s="40">
        <v>635</v>
      </c>
      <c r="C8" s="42" t="s">
        <v>129</v>
      </c>
      <c r="D8" s="40" t="s">
        <v>130</v>
      </c>
      <c r="E8" s="40" t="s">
        <v>131</v>
      </c>
      <c r="F8" s="45" t="s">
        <v>137</v>
      </c>
      <c r="G8" s="47"/>
      <c r="H8" s="47" t="s">
        <v>132</v>
      </c>
      <c r="I8" s="46">
        <v>44673</v>
      </c>
      <c r="J8" s="47">
        <v>360</v>
      </c>
      <c r="K8" s="49"/>
      <c r="L8" s="49" t="s">
        <v>99</v>
      </c>
      <c r="M8" s="48">
        <v>44576</v>
      </c>
      <c r="N8" s="49">
        <v>359</v>
      </c>
      <c r="O8" s="51"/>
      <c r="P8" s="51" t="s">
        <v>133</v>
      </c>
      <c r="Q8" s="50">
        <v>44576</v>
      </c>
      <c r="R8" s="51">
        <v>366</v>
      </c>
      <c r="S8" s="8"/>
      <c r="T8" s="4" t="s">
        <v>134</v>
      </c>
      <c r="U8" s="4">
        <v>44673</v>
      </c>
      <c r="V8" s="8">
        <v>261</v>
      </c>
      <c r="W8" s="10"/>
      <c r="X8" s="10" t="s">
        <v>135</v>
      </c>
      <c r="Y8" s="5">
        <v>44673</v>
      </c>
      <c r="Z8" s="10">
        <v>317</v>
      </c>
      <c r="AA8" s="12"/>
      <c r="AB8" s="12" t="s">
        <v>136</v>
      </c>
      <c r="AC8" s="11">
        <v>44660</v>
      </c>
      <c r="AD8" s="12">
        <v>537</v>
      </c>
      <c r="AE8" s="40">
        <f t="shared" si="0"/>
        <v>2200</v>
      </c>
    </row>
    <row r="9" spans="1:39" s="1" customFormat="1">
      <c r="A9" s="44">
        <v>7</v>
      </c>
      <c r="B9" s="40">
        <v>527</v>
      </c>
      <c r="C9" s="42" t="s">
        <v>19</v>
      </c>
      <c r="D9" s="40" t="s">
        <v>20</v>
      </c>
      <c r="E9" s="40" t="s">
        <v>21</v>
      </c>
      <c r="F9" s="57" t="s">
        <v>67</v>
      </c>
      <c r="G9" s="59" t="s">
        <v>22</v>
      </c>
      <c r="H9" s="59" t="s">
        <v>23</v>
      </c>
      <c r="I9" s="59">
        <v>44653</v>
      </c>
      <c r="J9" s="114">
        <v>323</v>
      </c>
      <c r="K9" s="60" t="s">
        <v>24</v>
      </c>
      <c r="L9" s="60"/>
      <c r="M9" s="60">
        <v>44513</v>
      </c>
      <c r="N9" s="115">
        <v>222</v>
      </c>
      <c r="O9" s="62" t="s">
        <v>25</v>
      </c>
      <c r="P9" s="62"/>
      <c r="Q9" s="62">
        <v>44527</v>
      </c>
      <c r="R9" s="116">
        <v>282</v>
      </c>
      <c r="S9" s="65" t="s">
        <v>26</v>
      </c>
      <c r="T9" s="65" t="s">
        <v>27</v>
      </c>
      <c r="U9" s="66">
        <v>44653</v>
      </c>
      <c r="V9" s="117">
        <v>202</v>
      </c>
      <c r="W9" s="68" t="s">
        <v>28</v>
      </c>
      <c r="X9" s="68"/>
      <c r="Y9" s="109">
        <v>44646</v>
      </c>
      <c r="Z9" s="118">
        <v>102</v>
      </c>
      <c r="AA9" s="69" t="s">
        <v>29</v>
      </c>
      <c r="AB9" s="69"/>
      <c r="AC9" s="70">
        <v>44899</v>
      </c>
      <c r="AD9" s="119">
        <v>534</v>
      </c>
      <c r="AE9" s="40">
        <f t="shared" si="0"/>
        <v>1665</v>
      </c>
    </row>
    <row r="10" spans="1:39" s="1" customFormat="1">
      <c r="A10" s="44">
        <v>8</v>
      </c>
      <c r="B10" s="40">
        <v>636</v>
      </c>
      <c r="C10" s="42" t="s">
        <v>119</v>
      </c>
      <c r="D10" s="40" t="s">
        <v>120</v>
      </c>
      <c r="E10" s="40" t="s">
        <v>121</v>
      </c>
      <c r="F10" s="45" t="s">
        <v>137</v>
      </c>
      <c r="G10" s="46"/>
      <c r="H10" s="46" t="s">
        <v>122</v>
      </c>
      <c r="I10" s="46">
        <v>44673</v>
      </c>
      <c r="J10" s="47">
        <v>307</v>
      </c>
      <c r="K10" s="48"/>
      <c r="L10" s="48" t="s">
        <v>123</v>
      </c>
      <c r="M10" s="48">
        <v>44660</v>
      </c>
      <c r="N10" s="49">
        <v>312</v>
      </c>
      <c r="O10" s="50"/>
      <c r="P10" s="50" t="s">
        <v>124</v>
      </c>
      <c r="Q10" s="50">
        <v>44653</v>
      </c>
      <c r="R10" s="51">
        <v>242</v>
      </c>
      <c r="S10" s="8"/>
      <c r="T10" s="8" t="s">
        <v>125</v>
      </c>
      <c r="U10" s="8" t="s">
        <v>126</v>
      </c>
      <c r="V10" s="8">
        <v>280</v>
      </c>
      <c r="W10" s="10"/>
      <c r="X10" s="10" t="s">
        <v>127</v>
      </c>
      <c r="Y10" s="5">
        <v>44673</v>
      </c>
      <c r="Z10" s="10">
        <v>122</v>
      </c>
      <c r="AA10" s="11"/>
      <c r="AB10" s="11" t="s">
        <v>128</v>
      </c>
      <c r="AC10" s="11">
        <v>44660</v>
      </c>
      <c r="AD10" s="12">
        <v>323</v>
      </c>
      <c r="AE10" s="40">
        <f t="shared" si="0"/>
        <v>1586</v>
      </c>
    </row>
    <row r="11" spans="1:39" s="1" customFormat="1">
      <c r="A11" s="44">
        <v>9</v>
      </c>
      <c r="B11" s="40">
        <v>520</v>
      </c>
      <c r="C11" s="42" t="s">
        <v>30</v>
      </c>
      <c r="D11" s="40" t="s">
        <v>31</v>
      </c>
      <c r="E11" s="40" t="s">
        <v>32</v>
      </c>
      <c r="F11" s="57" t="s">
        <v>67</v>
      </c>
      <c r="G11" s="120" t="s">
        <v>33</v>
      </c>
      <c r="H11" s="120" t="s">
        <v>34</v>
      </c>
      <c r="I11" s="121">
        <v>44653</v>
      </c>
      <c r="J11" s="120">
        <v>241</v>
      </c>
      <c r="K11" s="61" t="s">
        <v>35</v>
      </c>
      <c r="L11" s="61"/>
      <c r="M11" s="122">
        <v>44513</v>
      </c>
      <c r="N11" s="61">
        <v>409</v>
      </c>
      <c r="O11" s="64" t="s">
        <v>36</v>
      </c>
      <c r="P11" s="64"/>
      <c r="Q11" s="123">
        <v>44527</v>
      </c>
      <c r="R11" s="64">
        <v>278</v>
      </c>
      <c r="S11" s="67" t="s">
        <v>37</v>
      </c>
      <c r="T11" s="67" t="s">
        <v>38</v>
      </c>
      <c r="U11" s="66">
        <v>44548</v>
      </c>
      <c r="V11" s="67">
        <v>322</v>
      </c>
      <c r="W11" s="124"/>
      <c r="X11" s="124"/>
      <c r="Y11" s="124"/>
      <c r="Z11" s="124"/>
      <c r="AA11" s="71"/>
      <c r="AB11" s="71"/>
      <c r="AC11" s="125"/>
      <c r="AD11" s="71"/>
      <c r="AE11" s="40">
        <f t="shared" si="0"/>
        <v>1250</v>
      </c>
    </row>
    <row r="12" spans="1:39">
      <c r="A12" s="44">
        <v>10</v>
      </c>
      <c r="B12" s="40">
        <v>710</v>
      </c>
      <c r="C12" s="42" t="s">
        <v>107</v>
      </c>
      <c r="D12" s="40" t="s">
        <v>108</v>
      </c>
      <c r="E12" s="40" t="s">
        <v>109</v>
      </c>
      <c r="F12" s="45" t="s">
        <v>420</v>
      </c>
      <c r="G12" s="46"/>
      <c r="H12" s="46"/>
      <c r="I12" s="46"/>
      <c r="J12" s="46"/>
      <c r="K12" s="28">
        <v>1.35</v>
      </c>
      <c r="L12" s="28">
        <v>0</v>
      </c>
      <c r="M12" s="48">
        <v>44513</v>
      </c>
      <c r="N12" s="23">
        <v>593</v>
      </c>
      <c r="O12" s="2"/>
      <c r="P12" s="2"/>
      <c r="Q12" s="7"/>
      <c r="R12" s="3"/>
      <c r="S12" s="135">
        <v>4.45</v>
      </c>
      <c r="T12" s="135">
        <v>0</v>
      </c>
      <c r="U12" s="136">
        <v>44597</v>
      </c>
      <c r="V12" s="137">
        <v>667</v>
      </c>
      <c r="W12" s="9"/>
      <c r="X12" s="9"/>
      <c r="Y12" s="9"/>
      <c r="Z12" s="9"/>
      <c r="AA12" s="11"/>
      <c r="AB12" s="11"/>
      <c r="AC12" s="11"/>
      <c r="AD12" s="11"/>
      <c r="AE12" s="40">
        <v>1260</v>
      </c>
      <c r="AF12" s="44"/>
      <c r="AK12" s="44"/>
      <c r="AL12" s="44"/>
      <c r="AM12" s="44"/>
    </row>
    <row r="13" spans="1:39" s="1" customFormat="1">
      <c r="A13" s="44">
        <v>11</v>
      </c>
      <c r="B13" s="40">
        <v>692</v>
      </c>
      <c r="C13" s="42" t="s">
        <v>39</v>
      </c>
      <c r="D13" s="40" t="s">
        <v>40</v>
      </c>
      <c r="E13" s="40" t="s">
        <v>41</v>
      </c>
      <c r="F13" s="57" t="s">
        <v>67</v>
      </c>
      <c r="G13" s="59"/>
      <c r="H13" s="59"/>
      <c r="I13" s="59"/>
      <c r="J13" s="59"/>
      <c r="K13" s="60" t="s">
        <v>24</v>
      </c>
      <c r="L13" s="60"/>
      <c r="M13" s="60">
        <v>44513</v>
      </c>
      <c r="N13" s="61">
        <v>222</v>
      </c>
      <c r="O13" s="62" t="s">
        <v>42</v>
      </c>
      <c r="P13" s="62"/>
      <c r="Q13" s="62">
        <v>44653</v>
      </c>
      <c r="R13" s="64">
        <v>262</v>
      </c>
      <c r="S13" s="65"/>
      <c r="T13" s="65"/>
      <c r="U13" s="66"/>
      <c r="V13" s="65"/>
      <c r="W13" s="68"/>
      <c r="X13" s="68"/>
      <c r="Y13" s="68"/>
      <c r="Z13" s="68"/>
      <c r="AA13" s="69" t="s">
        <v>43</v>
      </c>
      <c r="AB13" s="69"/>
      <c r="AC13" s="70">
        <v>44590</v>
      </c>
      <c r="AD13" s="71">
        <v>477</v>
      </c>
      <c r="AE13" s="40">
        <f>SUM(J13,N13,R13,V13,Z13,AD13)</f>
        <v>961</v>
      </c>
    </row>
    <row r="14" spans="1:39" s="1" customFormat="1">
      <c r="A14" s="44">
        <v>12</v>
      </c>
      <c r="B14" s="40">
        <v>514</v>
      </c>
      <c r="C14" s="42" t="s">
        <v>44</v>
      </c>
      <c r="D14" s="40" t="s">
        <v>45</v>
      </c>
      <c r="E14" s="40" t="s">
        <v>46</v>
      </c>
      <c r="F14" s="57" t="s">
        <v>67</v>
      </c>
      <c r="G14" s="59"/>
      <c r="H14" s="59"/>
      <c r="I14" s="59"/>
      <c r="J14" s="59"/>
      <c r="K14" s="60"/>
      <c r="L14" s="60"/>
      <c r="M14" s="60"/>
      <c r="N14" s="60"/>
      <c r="O14" s="62" t="s">
        <v>47</v>
      </c>
      <c r="P14" s="62"/>
      <c r="Q14" s="62">
        <v>44534</v>
      </c>
      <c r="R14" s="64">
        <v>98</v>
      </c>
      <c r="S14" s="65" t="s">
        <v>48</v>
      </c>
      <c r="T14" s="65" t="s">
        <v>49</v>
      </c>
      <c r="U14" s="66">
        <v>44653</v>
      </c>
      <c r="V14" s="67">
        <v>179</v>
      </c>
      <c r="W14" s="68"/>
      <c r="X14" s="68"/>
      <c r="Y14" s="68"/>
      <c r="Z14" s="68"/>
      <c r="AA14" s="69" t="s">
        <v>50</v>
      </c>
      <c r="AB14" s="69"/>
      <c r="AC14" s="70">
        <v>44590</v>
      </c>
      <c r="AD14" s="71">
        <v>354</v>
      </c>
      <c r="AE14" s="40">
        <f>SUM(J14,N14,R14,V14,Z14,AD14)</f>
        <v>631</v>
      </c>
    </row>
    <row r="15" spans="1:39" s="1" customFormat="1">
      <c r="A15" s="44">
        <v>13</v>
      </c>
      <c r="B15" s="58" t="s">
        <v>51</v>
      </c>
      <c r="C15" s="42" t="s">
        <v>52</v>
      </c>
      <c r="D15" s="40" t="s">
        <v>53</v>
      </c>
      <c r="E15" s="40" t="s">
        <v>54</v>
      </c>
      <c r="F15" s="57" t="s">
        <v>67</v>
      </c>
      <c r="G15" s="59"/>
      <c r="H15" s="59"/>
      <c r="I15" s="59"/>
      <c r="J15" s="59"/>
      <c r="K15" s="60"/>
      <c r="L15" s="60"/>
      <c r="M15" s="60"/>
      <c r="N15" s="60"/>
      <c r="O15" s="63">
        <v>9.11</v>
      </c>
      <c r="P15" s="62"/>
      <c r="Q15" s="62">
        <v>44604</v>
      </c>
      <c r="R15" s="63">
        <v>532</v>
      </c>
      <c r="S15" s="65"/>
      <c r="T15" s="65"/>
      <c r="U15" s="65"/>
      <c r="V15" s="65"/>
      <c r="W15" s="68"/>
      <c r="X15" s="68"/>
      <c r="Y15" s="68"/>
      <c r="Z15" s="68"/>
      <c r="AA15" s="69"/>
      <c r="AB15" s="69"/>
      <c r="AC15" s="70"/>
      <c r="AD15" s="69"/>
      <c r="AE15" s="40">
        <f>SUM(J15,N15,R15,V15,Z15,AD15)</f>
        <v>532</v>
      </c>
    </row>
    <row r="17" spans="1:6">
      <c r="B17" s="134" t="s">
        <v>426</v>
      </c>
    </row>
    <row r="18" spans="1:6">
      <c r="A18" s="44">
        <v>14</v>
      </c>
      <c r="B18" s="42" t="s">
        <v>435</v>
      </c>
      <c r="C18" s="42" t="s">
        <v>423</v>
      </c>
      <c r="D18" s="40" t="s">
        <v>424</v>
      </c>
      <c r="E18" s="40" t="s">
        <v>422</v>
      </c>
      <c r="F18" s="57" t="s">
        <v>425</v>
      </c>
    </row>
  </sheetData>
  <sortState ref="B2:AH13">
    <sortCondition descending="1" ref="AE2:AE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8"/>
  <sheetViews>
    <sheetView workbookViewId="0">
      <selection activeCell="F15" sqref="F15"/>
    </sheetView>
  </sheetViews>
  <sheetFormatPr baseColWidth="10" defaultRowHeight="15"/>
  <cols>
    <col min="1" max="1" width="18" style="44" bestFit="1" customWidth="1"/>
    <col min="2" max="2" width="10.5703125" bestFit="1" customWidth="1"/>
    <col min="3" max="3" width="10.42578125" bestFit="1" customWidth="1"/>
    <col min="4" max="4" width="11.7109375" bestFit="1" customWidth="1"/>
    <col min="5" max="5" width="15.5703125" bestFit="1" customWidth="1"/>
    <col min="6" max="6" width="18.5703125" bestFit="1" customWidth="1"/>
    <col min="7" max="7" width="6" bestFit="1" customWidth="1"/>
    <col min="8" max="8" width="15" bestFit="1" customWidth="1"/>
    <col min="9" max="9" width="10.140625" bestFit="1" customWidth="1"/>
    <col min="10" max="10" width="7.140625" bestFit="1" customWidth="1"/>
    <col min="11" max="11" width="6" bestFit="1" customWidth="1"/>
    <col min="12" max="12" width="15" bestFit="1" customWidth="1"/>
    <col min="13" max="13" width="10.140625" bestFit="1" customWidth="1"/>
    <col min="14" max="14" width="7.140625" bestFit="1" customWidth="1"/>
    <col min="15" max="15" width="6.42578125" bestFit="1" customWidth="1"/>
    <col min="16" max="16" width="15" bestFit="1" customWidth="1"/>
    <col min="17" max="17" width="10.140625" bestFit="1" customWidth="1"/>
    <col min="18" max="18" width="7.140625" bestFit="1" customWidth="1"/>
    <col min="19" max="19" width="6" bestFit="1" customWidth="1"/>
    <col min="20" max="20" width="15" bestFit="1" customWidth="1"/>
    <col min="21" max="21" width="10.140625" bestFit="1" customWidth="1"/>
    <col min="22" max="22" width="7.140625" bestFit="1" customWidth="1"/>
    <col min="23" max="23" width="5" bestFit="1" customWidth="1"/>
    <col min="24" max="24" width="15" bestFit="1" customWidth="1"/>
    <col min="25" max="25" width="10.140625" bestFit="1" customWidth="1"/>
    <col min="26" max="26" width="7.140625" bestFit="1" customWidth="1"/>
    <col min="27" max="27" width="7.28515625" bestFit="1" customWidth="1"/>
    <col min="28" max="28" width="15" bestFit="1" customWidth="1"/>
    <col min="29" max="29" width="10.140625" bestFit="1" customWidth="1"/>
    <col min="30" max="30" width="7.140625" bestFit="1" customWidth="1"/>
    <col min="31" max="31" width="8.140625" bestFit="1" customWidth="1"/>
    <col min="32" max="32" width="15" bestFit="1" customWidth="1"/>
    <col min="33" max="33" width="10.140625" bestFit="1" customWidth="1"/>
    <col min="34" max="34" width="7.140625" bestFit="1" customWidth="1"/>
    <col min="35" max="35" width="5" bestFit="1" customWidth="1"/>
    <col min="36" max="36" width="15" bestFit="1" customWidth="1"/>
    <col min="37" max="37" width="10.140625" bestFit="1" customWidth="1"/>
    <col min="38" max="38" width="7.140625" bestFit="1" customWidth="1"/>
    <col min="39" max="39" width="15.5703125" bestFit="1" customWidth="1"/>
    <col min="41" max="41" width="8.7109375" bestFit="1" customWidth="1"/>
    <col min="42" max="42" width="4.5703125" bestFit="1" customWidth="1"/>
    <col min="43" max="43" width="10.140625" bestFit="1" customWidth="1"/>
    <col min="44" max="44" width="4" bestFit="1" customWidth="1"/>
  </cols>
  <sheetData>
    <row r="1" spans="1:47" s="39" customFormat="1">
      <c r="A1" s="198" t="s">
        <v>427</v>
      </c>
      <c r="B1" s="134" t="s">
        <v>428</v>
      </c>
    </row>
    <row r="2" spans="1:47">
      <c r="B2" s="18" t="s">
        <v>0</v>
      </c>
      <c r="C2" s="18" t="s">
        <v>1</v>
      </c>
      <c r="D2" s="18" t="s">
        <v>2</v>
      </c>
      <c r="E2" s="18" t="s">
        <v>3</v>
      </c>
      <c r="F2" s="18" t="s">
        <v>418</v>
      </c>
      <c r="G2" s="18">
        <v>100</v>
      </c>
      <c r="H2" s="19" t="s">
        <v>5</v>
      </c>
      <c r="I2" s="18" t="s">
        <v>6</v>
      </c>
      <c r="J2" s="126" t="s">
        <v>7</v>
      </c>
      <c r="K2" s="18" t="s">
        <v>9</v>
      </c>
      <c r="L2" s="19" t="s">
        <v>5</v>
      </c>
      <c r="M2" s="18" t="s">
        <v>6</v>
      </c>
      <c r="N2" s="126" t="s">
        <v>7</v>
      </c>
      <c r="O2" s="18" t="s">
        <v>8</v>
      </c>
      <c r="P2" s="19" t="s">
        <v>5</v>
      </c>
      <c r="Q2" s="18" t="s">
        <v>6</v>
      </c>
      <c r="R2" s="126" t="s">
        <v>7</v>
      </c>
      <c r="S2" s="18" t="s">
        <v>55</v>
      </c>
      <c r="T2" s="19" t="s">
        <v>5</v>
      </c>
      <c r="U2" s="18" t="s">
        <v>6</v>
      </c>
      <c r="V2" s="126" t="s">
        <v>7</v>
      </c>
      <c r="W2" s="18" t="s">
        <v>4</v>
      </c>
      <c r="X2" s="18" t="s">
        <v>5</v>
      </c>
      <c r="Y2" s="18" t="s">
        <v>6</v>
      </c>
      <c r="Z2" s="126" t="s">
        <v>7</v>
      </c>
      <c r="AA2" s="18" t="s">
        <v>56</v>
      </c>
      <c r="AB2" s="19" t="s">
        <v>5</v>
      </c>
      <c r="AC2" s="127" t="s">
        <v>6</v>
      </c>
      <c r="AD2" s="126" t="s">
        <v>7</v>
      </c>
      <c r="AE2" s="18" t="s">
        <v>11</v>
      </c>
      <c r="AF2" s="19" t="s">
        <v>5</v>
      </c>
      <c r="AG2" s="18" t="s">
        <v>6</v>
      </c>
      <c r="AH2" s="126" t="s">
        <v>7</v>
      </c>
      <c r="AI2" s="18">
        <v>1000</v>
      </c>
      <c r="AJ2" s="18" t="s">
        <v>5</v>
      </c>
      <c r="AK2" s="18" t="s">
        <v>6</v>
      </c>
      <c r="AL2" s="126" t="s">
        <v>7</v>
      </c>
      <c r="AM2" s="18" t="s">
        <v>12</v>
      </c>
      <c r="AO2" s="134" t="s">
        <v>10</v>
      </c>
    </row>
    <row r="3" spans="1:47">
      <c r="A3" s="44">
        <v>1</v>
      </c>
      <c r="B3" s="40" t="s">
        <v>57</v>
      </c>
      <c r="C3" s="42" t="s">
        <v>58</v>
      </c>
      <c r="D3" s="40" t="s">
        <v>59</v>
      </c>
      <c r="E3" s="40" t="s">
        <v>60</v>
      </c>
      <c r="F3" s="57" t="s">
        <v>67</v>
      </c>
      <c r="G3" s="59"/>
      <c r="H3" s="97">
        <v>12.96</v>
      </c>
      <c r="I3" s="59">
        <v>44673</v>
      </c>
      <c r="J3" s="99">
        <v>475</v>
      </c>
      <c r="K3" s="60"/>
      <c r="L3" s="100">
        <v>9.1199999999999992</v>
      </c>
      <c r="M3" s="60">
        <v>44660</v>
      </c>
      <c r="N3" s="102">
        <v>433</v>
      </c>
      <c r="O3" s="62"/>
      <c r="P3" s="103">
        <v>1.38</v>
      </c>
      <c r="Q3" s="62">
        <v>44576</v>
      </c>
      <c r="R3" s="105">
        <v>303</v>
      </c>
      <c r="S3" s="65"/>
      <c r="T3" s="106">
        <v>33.46</v>
      </c>
      <c r="U3" s="65">
        <v>44653</v>
      </c>
      <c r="V3" s="107">
        <v>533</v>
      </c>
      <c r="W3" s="68"/>
      <c r="X3" s="68" t="s">
        <v>61</v>
      </c>
      <c r="Y3" s="68">
        <v>44653</v>
      </c>
      <c r="Z3" s="110">
        <v>700</v>
      </c>
      <c r="AA3" s="69"/>
      <c r="AB3" s="111">
        <v>2.5499999999999998</v>
      </c>
      <c r="AC3" s="69">
        <v>44604</v>
      </c>
      <c r="AD3" s="112">
        <v>255</v>
      </c>
      <c r="AE3" s="59"/>
      <c r="AF3" s="97">
        <v>28.61</v>
      </c>
      <c r="AG3" s="59">
        <v>44646</v>
      </c>
      <c r="AH3" s="99">
        <v>280</v>
      </c>
      <c r="AI3" s="128"/>
      <c r="AJ3" s="128" t="s">
        <v>62</v>
      </c>
      <c r="AK3" s="128"/>
      <c r="AL3" s="129">
        <v>449</v>
      </c>
      <c r="AM3" s="40">
        <f>SUM(J3,N3,R3,V3,Z3,AD3,AH3,AL3)</f>
        <v>3428</v>
      </c>
    </row>
    <row r="4" spans="1:47">
      <c r="A4" s="44">
        <v>2</v>
      </c>
      <c r="B4" s="40">
        <v>68</v>
      </c>
      <c r="C4" s="42" t="s">
        <v>138</v>
      </c>
      <c r="D4" s="40" t="s">
        <v>110</v>
      </c>
      <c r="E4" s="40" t="s">
        <v>139</v>
      </c>
      <c r="F4" s="57" t="s">
        <v>146</v>
      </c>
      <c r="G4" s="46" t="s">
        <v>140</v>
      </c>
      <c r="H4" s="46" t="s">
        <v>141</v>
      </c>
      <c r="I4" s="46">
        <v>44673</v>
      </c>
      <c r="J4" s="53">
        <v>485</v>
      </c>
      <c r="K4" s="48" t="s">
        <v>142</v>
      </c>
      <c r="L4" s="52">
        <v>11.15</v>
      </c>
      <c r="M4" s="48">
        <v>44646</v>
      </c>
      <c r="N4" s="52">
        <v>596</v>
      </c>
      <c r="O4" s="54" t="s">
        <v>143</v>
      </c>
      <c r="P4" s="54">
        <v>1.68</v>
      </c>
      <c r="Q4" s="50">
        <v>44576</v>
      </c>
      <c r="R4" s="54">
        <v>638</v>
      </c>
      <c r="S4" s="7"/>
      <c r="T4" s="7"/>
      <c r="U4" s="7"/>
      <c r="V4" s="7"/>
      <c r="W4" s="9" t="s">
        <v>144</v>
      </c>
      <c r="X4" s="14">
        <v>9.18</v>
      </c>
      <c r="Y4" s="9">
        <v>44597</v>
      </c>
      <c r="Z4" s="9"/>
      <c r="AA4" s="11"/>
      <c r="AB4" s="11"/>
      <c r="AC4" s="11"/>
      <c r="AD4" s="11"/>
      <c r="AE4" s="46" t="s">
        <v>145</v>
      </c>
      <c r="AF4" s="53">
        <v>34.119999999999997</v>
      </c>
      <c r="AG4" s="46">
        <v>44373</v>
      </c>
      <c r="AH4" s="53">
        <v>454</v>
      </c>
      <c r="AI4" s="17">
        <v>1000</v>
      </c>
      <c r="AJ4" s="16">
        <v>0.12804398148148147</v>
      </c>
      <c r="AK4" s="13">
        <v>44605</v>
      </c>
      <c r="AL4" s="15">
        <v>334</v>
      </c>
      <c r="AM4" s="40">
        <v>2507</v>
      </c>
    </row>
    <row r="5" spans="1:47" s="1" customFormat="1">
      <c r="A5" s="44">
        <v>3</v>
      </c>
      <c r="B5" s="130" t="s">
        <v>63</v>
      </c>
      <c r="C5" s="42" t="s">
        <v>64</v>
      </c>
      <c r="D5" s="40" t="s">
        <v>65</v>
      </c>
      <c r="E5" s="40" t="s">
        <v>66</v>
      </c>
      <c r="F5" s="57" t="s">
        <v>67</v>
      </c>
      <c r="G5" s="131">
        <v>12.36</v>
      </c>
      <c r="H5" s="97">
        <v>-2.6</v>
      </c>
      <c r="I5" s="59">
        <v>44673</v>
      </c>
      <c r="J5" s="131">
        <v>530</v>
      </c>
      <c r="K5" s="132">
        <v>11.29</v>
      </c>
      <c r="L5" s="60"/>
      <c r="M5" s="60">
        <v>44632</v>
      </c>
      <c r="N5" s="132">
        <v>605</v>
      </c>
      <c r="O5" s="62"/>
      <c r="P5" s="62"/>
      <c r="Q5" s="62"/>
      <c r="R5" s="62"/>
      <c r="S5" s="133">
        <v>34.67</v>
      </c>
      <c r="T5" s="106"/>
      <c r="U5" s="65">
        <v>44673</v>
      </c>
      <c r="V5" s="133">
        <v>598</v>
      </c>
      <c r="W5" s="68"/>
      <c r="X5" s="68"/>
      <c r="Y5" s="68"/>
      <c r="Z5" s="68"/>
      <c r="AA5" s="69"/>
      <c r="AB5" s="69"/>
      <c r="AC5" s="69"/>
      <c r="AD5" s="69"/>
      <c r="AE5" s="131">
        <v>31.65</v>
      </c>
      <c r="AF5" s="59"/>
      <c r="AG5" s="59">
        <v>44668</v>
      </c>
      <c r="AH5" s="131">
        <v>420</v>
      </c>
      <c r="AI5" s="128"/>
      <c r="AJ5" s="128"/>
      <c r="AK5" s="128"/>
      <c r="AL5" s="128"/>
      <c r="AM5" s="40">
        <f>SUM(J5,N5,R5,V5,Z5,AD5,AH5,AL5)</f>
        <v>2153</v>
      </c>
      <c r="AN5" s="39"/>
      <c r="AO5" s="57"/>
      <c r="AP5" s="57"/>
      <c r="AQ5" s="57"/>
      <c r="AR5" s="57"/>
      <c r="AS5" s="39"/>
      <c r="AT5" s="39"/>
      <c r="AU5" s="39"/>
    </row>
    <row r="7" spans="1:47">
      <c r="B7" s="134" t="s">
        <v>429</v>
      </c>
    </row>
    <row r="8" spans="1:47">
      <c r="A8" s="44">
        <v>4</v>
      </c>
      <c r="B8" s="57" t="s">
        <v>434</v>
      </c>
      <c r="C8" s="57" t="s">
        <v>431</v>
      </c>
      <c r="D8" s="57" t="s">
        <v>430</v>
      </c>
      <c r="E8" s="57" t="s">
        <v>432</v>
      </c>
      <c r="F8" s="57" t="s">
        <v>433</v>
      </c>
    </row>
  </sheetData>
  <sortState ref="B2:AU5">
    <sortCondition descending="1" ref="AM2:AM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1"/>
  <sheetViews>
    <sheetView workbookViewId="0">
      <selection activeCell="B13" sqref="B13"/>
    </sheetView>
  </sheetViews>
  <sheetFormatPr baseColWidth="10" defaultRowHeight="15"/>
  <cols>
    <col min="1" max="1" width="18" style="39" bestFit="1" customWidth="1"/>
    <col min="2" max="2" width="10.5703125" bestFit="1" customWidth="1"/>
    <col min="3" max="3" width="12.42578125" bestFit="1" customWidth="1"/>
    <col min="4" max="4" width="14.28515625" bestFit="1" customWidth="1"/>
    <col min="5" max="5" width="15.140625" bestFit="1" customWidth="1"/>
    <col min="6" max="6" width="18.5703125" style="39" bestFit="1" customWidth="1"/>
    <col min="7" max="7" width="11.42578125" bestFit="1" customWidth="1"/>
    <col min="8" max="8" width="12.85546875" bestFit="1" customWidth="1"/>
    <col min="9" max="9" width="20" bestFit="1" customWidth="1"/>
    <col min="10" max="10" width="10.7109375" bestFit="1" customWidth="1"/>
    <col min="11" max="11" width="7.140625" bestFit="1" customWidth="1"/>
    <col min="12" max="12" width="10.140625" bestFit="1" customWidth="1"/>
    <col min="13" max="13" width="15" bestFit="1" customWidth="1"/>
    <col min="14" max="14" width="10.7109375" bestFit="1" customWidth="1"/>
    <col min="15" max="15" width="7.140625" bestFit="1" customWidth="1"/>
    <col min="16" max="16" width="10.140625" bestFit="1" customWidth="1"/>
    <col min="17" max="17" width="15" bestFit="1" customWidth="1"/>
    <col min="18" max="18" width="10.7109375" bestFit="1" customWidth="1"/>
    <col min="19" max="19" width="7.140625" bestFit="1" customWidth="1"/>
    <col min="20" max="20" width="15.5703125" bestFit="1" customWidth="1"/>
    <col min="21" max="21" width="18.5703125" bestFit="1" customWidth="1"/>
  </cols>
  <sheetData>
    <row r="1" spans="1:32" s="39" customFormat="1">
      <c r="A1" s="198" t="s">
        <v>419</v>
      </c>
      <c r="B1" s="134" t="s">
        <v>441</v>
      </c>
    </row>
    <row r="2" spans="1:32" s="6" customFormat="1">
      <c r="A2" s="44"/>
      <c r="B2" s="18" t="s">
        <v>0</v>
      </c>
      <c r="C2" s="18" t="s">
        <v>1</v>
      </c>
      <c r="D2" s="18" t="s">
        <v>2</v>
      </c>
      <c r="E2" s="18" t="s">
        <v>3</v>
      </c>
      <c r="F2" s="18" t="s">
        <v>418</v>
      </c>
      <c r="G2" s="18" t="s">
        <v>436</v>
      </c>
      <c r="H2" s="18" t="s">
        <v>212</v>
      </c>
      <c r="I2" s="18" t="s">
        <v>5</v>
      </c>
      <c r="J2" s="18" t="s">
        <v>6</v>
      </c>
      <c r="K2" s="19" t="s">
        <v>7</v>
      </c>
      <c r="L2" s="18" t="s">
        <v>213</v>
      </c>
      <c r="M2" s="19" t="s">
        <v>5</v>
      </c>
      <c r="N2" s="18" t="s">
        <v>6</v>
      </c>
      <c r="O2" s="19" t="s">
        <v>7</v>
      </c>
      <c r="P2" s="18" t="s">
        <v>214</v>
      </c>
      <c r="Q2" s="19" t="s">
        <v>5</v>
      </c>
      <c r="R2" s="18" t="s">
        <v>6</v>
      </c>
      <c r="S2" s="19" t="s">
        <v>7</v>
      </c>
      <c r="T2" s="18" t="s">
        <v>12</v>
      </c>
    </row>
    <row r="3" spans="1:32" s="6" customFormat="1">
      <c r="A3" s="44">
        <v>1</v>
      </c>
      <c r="B3" s="40">
        <v>1614</v>
      </c>
      <c r="C3" s="43" t="s">
        <v>303</v>
      </c>
      <c r="D3" s="31" t="s">
        <v>304</v>
      </c>
      <c r="E3" s="31" t="s">
        <v>16</v>
      </c>
      <c r="F3" s="130" t="s">
        <v>340</v>
      </c>
      <c r="G3" s="41" t="s">
        <v>150</v>
      </c>
      <c r="H3" s="46" t="s">
        <v>158</v>
      </c>
      <c r="I3" s="25" t="s">
        <v>305</v>
      </c>
      <c r="J3" s="46">
        <v>44653</v>
      </c>
      <c r="K3" s="25">
        <v>368</v>
      </c>
      <c r="L3" s="48" t="s">
        <v>160</v>
      </c>
      <c r="M3" s="28" t="s">
        <v>306</v>
      </c>
      <c r="N3" s="48">
        <v>44646</v>
      </c>
      <c r="O3" s="28">
        <v>520</v>
      </c>
      <c r="P3" s="50" t="s">
        <v>9</v>
      </c>
      <c r="Q3" s="26">
        <v>7.21</v>
      </c>
      <c r="R3" s="50">
        <v>44576</v>
      </c>
      <c r="S3" s="26">
        <v>349</v>
      </c>
      <c r="T3" s="40">
        <f t="shared" ref="T3:T11" si="0">SUM(K3,O3,S3)</f>
        <v>1237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2" s="6" customFormat="1">
      <c r="A4" s="44">
        <v>2</v>
      </c>
      <c r="B4" s="75">
        <v>1729</v>
      </c>
      <c r="C4" s="76" t="s">
        <v>223</v>
      </c>
      <c r="D4" s="75" t="s">
        <v>224</v>
      </c>
      <c r="E4" s="75" t="s">
        <v>225</v>
      </c>
      <c r="F4" s="130" t="s">
        <v>106</v>
      </c>
      <c r="G4" s="141" t="s">
        <v>150</v>
      </c>
      <c r="H4" s="78">
        <v>80</v>
      </c>
      <c r="I4" s="77" t="s">
        <v>226</v>
      </c>
      <c r="J4" s="77" t="s">
        <v>227</v>
      </c>
      <c r="K4" s="78">
        <v>388</v>
      </c>
      <c r="L4" s="79" t="s">
        <v>228</v>
      </c>
      <c r="M4" s="79" t="s">
        <v>229</v>
      </c>
      <c r="N4" s="79" t="s">
        <v>227</v>
      </c>
      <c r="O4" s="80">
        <v>416</v>
      </c>
      <c r="P4" s="81" t="s">
        <v>220</v>
      </c>
      <c r="Q4" s="81" t="s">
        <v>230</v>
      </c>
      <c r="R4" s="81" t="s">
        <v>227</v>
      </c>
      <c r="S4" s="82">
        <v>322</v>
      </c>
      <c r="T4" s="75">
        <f t="shared" si="0"/>
        <v>1126</v>
      </c>
    </row>
    <row r="5" spans="1:32" s="6" customFormat="1">
      <c r="A5" s="44">
        <v>3</v>
      </c>
      <c r="B5" s="40">
        <v>1619</v>
      </c>
      <c r="C5" s="43" t="s">
        <v>307</v>
      </c>
      <c r="D5" s="31" t="s">
        <v>308</v>
      </c>
      <c r="E5" s="31" t="s">
        <v>121</v>
      </c>
      <c r="F5" s="130" t="s">
        <v>340</v>
      </c>
      <c r="G5" s="41" t="s">
        <v>150</v>
      </c>
      <c r="H5" s="46" t="s">
        <v>158</v>
      </c>
      <c r="I5" s="25" t="s">
        <v>309</v>
      </c>
      <c r="J5" s="46">
        <v>44653</v>
      </c>
      <c r="K5" s="25">
        <v>262</v>
      </c>
      <c r="L5" s="48" t="s">
        <v>160</v>
      </c>
      <c r="M5" s="28" t="s">
        <v>310</v>
      </c>
      <c r="N5" s="48">
        <v>44646</v>
      </c>
      <c r="O5" s="28">
        <v>455</v>
      </c>
      <c r="P5" s="50" t="s">
        <v>9</v>
      </c>
      <c r="Q5" s="26">
        <v>7.63</v>
      </c>
      <c r="R5" s="50">
        <v>44653</v>
      </c>
      <c r="S5" s="26">
        <v>376</v>
      </c>
      <c r="T5" s="40">
        <f t="shared" si="0"/>
        <v>1093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s="44" customFormat="1">
      <c r="A6" s="44">
        <v>4</v>
      </c>
      <c r="B6" s="174">
        <v>1715</v>
      </c>
      <c r="C6" s="175" t="s">
        <v>360</v>
      </c>
      <c r="D6" s="174" t="s">
        <v>361</v>
      </c>
      <c r="E6" s="174" t="s">
        <v>362</v>
      </c>
      <c r="F6" s="168" t="s">
        <v>366</v>
      </c>
      <c r="G6" s="176" t="s">
        <v>150</v>
      </c>
      <c r="H6" s="177" t="s">
        <v>151</v>
      </c>
      <c r="I6" s="178" t="s">
        <v>363</v>
      </c>
      <c r="J6" s="177">
        <v>44597</v>
      </c>
      <c r="K6" s="179">
        <v>298</v>
      </c>
      <c r="L6" s="180" t="s">
        <v>160</v>
      </c>
      <c r="M6" s="181" t="s">
        <v>364</v>
      </c>
      <c r="N6" s="180">
        <v>44646</v>
      </c>
      <c r="O6" s="181">
        <v>417</v>
      </c>
      <c r="P6" s="182" t="s">
        <v>9</v>
      </c>
      <c r="Q6" s="183">
        <v>4.8899999999999997</v>
      </c>
      <c r="R6" s="184">
        <v>44576</v>
      </c>
      <c r="S6" s="183">
        <v>200</v>
      </c>
      <c r="T6" s="185" t="s">
        <v>365</v>
      </c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2" s="6" customFormat="1">
      <c r="A7" s="44">
        <v>5</v>
      </c>
      <c r="B7" s="40">
        <v>1559</v>
      </c>
      <c r="C7" s="42" t="s">
        <v>167</v>
      </c>
      <c r="D7" s="40" t="s">
        <v>168</v>
      </c>
      <c r="E7" s="40" t="s">
        <v>169</v>
      </c>
      <c r="F7" s="130" t="s">
        <v>67</v>
      </c>
      <c r="G7" s="130" t="s">
        <v>150</v>
      </c>
      <c r="H7" s="59" t="s">
        <v>158</v>
      </c>
      <c r="I7" s="138" t="s">
        <v>170</v>
      </c>
      <c r="J7" s="59">
        <v>44653</v>
      </c>
      <c r="K7" s="146">
        <v>263</v>
      </c>
      <c r="L7" s="60" t="s">
        <v>153</v>
      </c>
      <c r="M7" s="139" t="s">
        <v>171</v>
      </c>
      <c r="N7" s="147">
        <v>44576</v>
      </c>
      <c r="O7" s="139">
        <v>360</v>
      </c>
      <c r="P7" s="62" t="s">
        <v>9</v>
      </c>
      <c r="Q7" s="148">
        <v>5.87</v>
      </c>
      <c r="R7" s="149">
        <v>44576</v>
      </c>
      <c r="S7" s="148">
        <v>263</v>
      </c>
      <c r="T7" s="40">
        <f t="shared" si="0"/>
        <v>886</v>
      </c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</row>
    <row r="8" spans="1:32" s="6" customFormat="1">
      <c r="A8" s="44">
        <v>6</v>
      </c>
      <c r="B8" s="40">
        <v>1616</v>
      </c>
      <c r="C8" s="43" t="s">
        <v>311</v>
      </c>
      <c r="D8" s="31" t="s">
        <v>312</v>
      </c>
      <c r="E8" s="31" t="s">
        <v>131</v>
      </c>
      <c r="F8" s="130" t="s">
        <v>340</v>
      </c>
      <c r="G8" s="41" t="s">
        <v>150</v>
      </c>
      <c r="H8" s="46" t="s">
        <v>158</v>
      </c>
      <c r="I8" s="25" t="s">
        <v>313</v>
      </c>
      <c r="J8" s="46">
        <v>44653</v>
      </c>
      <c r="K8" s="25">
        <v>157</v>
      </c>
      <c r="L8" s="48" t="s">
        <v>160</v>
      </c>
      <c r="M8" s="28" t="s">
        <v>314</v>
      </c>
      <c r="N8" s="48">
        <v>44646</v>
      </c>
      <c r="O8" s="28">
        <v>386</v>
      </c>
      <c r="P8" s="50" t="s">
        <v>9</v>
      </c>
      <c r="Q8" s="26">
        <v>6.41</v>
      </c>
      <c r="R8" s="50">
        <v>44653</v>
      </c>
      <c r="S8" s="26">
        <v>298</v>
      </c>
      <c r="T8" s="40">
        <f t="shared" si="0"/>
        <v>841</v>
      </c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</row>
    <row r="9" spans="1:32" s="6" customFormat="1">
      <c r="A9" s="44" t="s">
        <v>444</v>
      </c>
      <c r="B9" s="224">
        <v>1724</v>
      </c>
      <c r="C9" s="225" t="s">
        <v>172</v>
      </c>
      <c r="D9" s="224" t="s">
        <v>173</v>
      </c>
      <c r="E9" s="224" t="s">
        <v>174</v>
      </c>
      <c r="F9" s="226" t="s">
        <v>67</v>
      </c>
      <c r="G9" s="226" t="s">
        <v>150</v>
      </c>
      <c r="H9" s="59" t="s">
        <v>158</v>
      </c>
      <c r="I9" s="138" t="s">
        <v>175</v>
      </c>
      <c r="J9" s="59">
        <v>44653</v>
      </c>
      <c r="K9" s="146">
        <v>174</v>
      </c>
      <c r="L9" s="60" t="s">
        <v>160</v>
      </c>
      <c r="M9" s="139" t="s">
        <v>176</v>
      </c>
      <c r="N9" s="60">
        <v>44660</v>
      </c>
      <c r="O9" s="139">
        <v>467</v>
      </c>
      <c r="P9" s="62" t="s">
        <v>9</v>
      </c>
      <c r="Q9" s="148">
        <v>4.3600000000000003</v>
      </c>
      <c r="R9" s="149">
        <v>44653</v>
      </c>
      <c r="S9" s="148">
        <v>169</v>
      </c>
      <c r="T9" s="40">
        <f t="shared" si="0"/>
        <v>810</v>
      </c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32" s="6" customFormat="1">
      <c r="A10" s="44">
        <v>7</v>
      </c>
      <c r="B10" s="40">
        <v>1622</v>
      </c>
      <c r="C10" s="43" t="s">
        <v>315</v>
      </c>
      <c r="D10" s="31" t="s">
        <v>316</v>
      </c>
      <c r="E10" s="31" t="s">
        <v>225</v>
      </c>
      <c r="F10" s="130" t="s">
        <v>340</v>
      </c>
      <c r="G10" s="41" t="s">
        <v>150</v>
      </c>
      <c r="H10" s="46" t="s">
        <v>158</v>
      </c>
      <c r="I10" s="25" t="s">
        <v>317</v>
      </c>
      <c r="J10" s="46">
        <v>44653</v>
      </c>
      <c r="K10" s="25">
        <v>232</v>
      </c>
      <c r="L10" s="48" t="s">
        <v>160</v>
      </c>
      <c r="M10" s="28" t="s">
        <v>318</v>
      </c>
      <c r="N10" s="48">
        <v>44646</v>
      </c>
      <c r="O10" s="28">
        <v>315</v>
      </c>
      <c r="P10" s="50" t="s">
        <v>9</v>
      </c>
      <c r="Q10" s="26">
        <v>5.41</v>
      </c>
      <c r="R10" s="50">
        <v>44653</v>
      </c>
      <c r="S10" s="26">
        <v>234</v>
      </c>
      <c r="T10" s="40">
        <f t="shared" si="0"/>
        <v>781</v>
      </c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s="6" customFormat="1">
      <c r="A11" s="44">
        <v>8</v>
      </c>
      <c r="B11" s="31">
        <v>1587</v>
      </c>
      <c r="C11" s="235" t="s">
        <v>385</v>
      </c>
      <c r="D11" s="235" t="s">
        <v>386</v>
      </c>
      <c r="E11" s="235" t="s">
        <v>121</v>
      </c>
      <c r="F11" s="167" t="s">
        <v>146</v>
      </c>
      <c r="G11" s="236" t="s">
        <v>150</v>
      </c>
      <c r="H11" s="46" t="s">
        <v>387</v>
      </c>
      <c r="I11" s="24" t="s">
        <v>388</v>
      </c>
      <c r="J11" s="46">
        <v>44660</v>
      </c>
      <c r="K11" s="24">
        <v>391</v>
      </c>
      <c r="L11" s="48" t="s">
        <v>158</v>
      </c>
      <c r="M11" s="55" t="s">
        <v>389</v>
      </c>
      <c r="N11" s="48">
        <v>44653</v>
      </c>
      <c r="O11" s="23">
        <v>239</v>
      </c>
      <c r="P11" s="50" t="s">
        <v>9</v>
      </c>
      <c r="Q11" s="144"/>
      <c r="R11" s="50"/>
      <c r="S11" s="145"/>
      <c r="T11" s="40">
        <f t="shared" si="0"/>
        <v>630</v>
      </c>
    </row>
    <row r="12" spans="1:32" s="6" customFormat="1">
      <c r="A12" s="199" t="s">
        <v>442</v>
      </c>
      <c r="B12" s="200">
        <v>1680</v>
      </c>
      <c r="C12" s="200" t="s">
        <v>173</v>
      </c>
      <c r="D12" s="200" t="s">
        <v>350</v>
      </c>
      <c r="E12" s="200" t="s">
        <v>54</v>
      </c>
      <c r="F12" s="200" t="s">
        <v>359</v>
      </c>
      <c r="G12" s="201" t="s">
        <v>150</v>
      </c>
      <c r="H12" s="202" t="s">
        <v>351</v>
      </c>
      <c r="I12" s="202"/>
      <c r="J12" s="202"/>
      <c r="K12" s="202"/>
      <c r="L12" s="203" t="s">
        <v>291</v>
      </c>
      <c r="M12" s="203" t="s">
        <v>352</v>
      </c>
      <c r="N12" s="203">
        <v>44653</v>
      </c>
      <c r="O12" s="204">
        <v>259</v>
      </c>
      <c r="P12" s="205" t="s">
        <v>220</v>
      </c>
      <c r="Q12" s="206">
        <v>5</v>
      </c>
      <c r="R12" s="205">
        <v>44671</v>
      </c>
      <c r="S12" s="206">
        <v>209</v>
      </c>
      <c r="T12" s="207">
        <v>468</v>
      </c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1:32" s="44" customFormat="1">
      <c r="B13" s="210"/>
      <c r="C13" s="210"/>
      <c r="D13" s="210"/>
      <c r="E13" s="210"/>
      <c r="F13" s="210"/>
      <c r="G13" s="212"/>
      <c r="H13" s="212"/>
      <c r="I13" s="212"/>
      <c r="J13" s="212"/>
      <c r="K13" s="212"/>
      <c r="L13" s="212"/>
      <c r="M13" s="212"/>
      <c r="N13" s="212"/>
      <c r="O13" s="213"/>
      <c r="P13" s="212"/>
      <c r="Q13" s="213"/>
      <c r="R13" s="212"/>
      <c r="S13" s="213"/>
      <c r="T13" s="214"/>
      <c r="U13" s="215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32" s="44" customFormat="1">
      <c r="B14" s="208" t="s">
        <v>0</v>
      </c>
      <c r="C14" s="208" t="s">
        <v>1</v>
      </c>
      <c r="D14" s="208" t="s">
        <v>2</v>
      </c>
      <c r="E14" s="208" t="s">
        <v>3</v>
      </c>
      <c r="F14" s="208" t="s">
        <v>418</v>
      </c>
      <c r="G14" s="208" t="s">
        <v>437</v>
      </c>
      <c r="H14" s="208" t="s">
        <v>212</v>
      </c>
      <c r="I14" s="208" t="s">
        <v>5</v>
      </c>
      <c r="J14" s="208" t="s">
        <v>6</v>
      </c>
      <c r="K14" s="209" t="s">
        <v>7</v>
      </c>
      <c r="L14" s="208" t="s">
        <v>213</v>
      </c>
      <c r="M14" s="209" t="s">
        <v>5</v>
      </c>
      <c r="N14" s="208" t="s">
        <v>6</v>
      </c>
      <c r="O14" s="209" t="s">
        <v>7</v>
      </c>
      <c r="P14" s="208" t="s">
        <v>214</v>
      </c>
      <c r="Q14" s="209" t="s">
        <v>5</v>
      </c>
      <c r="R14" s="208" t="s">
        <v>6</v>
      </c>
      <c r="S14" s="209" t="s">
        <v>7</v>
      </c>
      <c r="T14" s="208" t="s">
        <v>12</v>
      </c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2" s="6" customFormat="1">
      <c r="A15" s="44">
        <v>1</v>
      </c>
      <c r="B15" s="167">
        <v>1678</v>
      </c>
      <c r="C15" s="167" t="s">
        <v>341</v>
      </c>
      <c r="D15" s="167" t="s">
        <v>173</v>
      </c>
      <c r="E15" s="167" t="s">
        <v>290</v>
      </c>
      <c r="F15" s="168" t="s">
        <v>359</v>
      </c>
      <c r="G15" s="41" t="s">
        <v>180</v>
      </c>
      <c r="H15" s="46" t="s">
        <v>342</v>
      </c>
      <c r="I15" s="46" t="s">
        <v>343</v>
      </c>
      <c r="J15" s="46">
        <v>44618</v>
      </c>
      <c r="K15" s="53">
        <v>479</v>
      </c>
      <c r="L15" s="48" t="s">
        <v>209</v>
      </c>
      <c r="M15" s="52">
        <v>25.95</v>
      </c>
      <c r="N15" s="48">
        <v>44646</v>
      </c>
      <c r="O15" s="52">
        <v>400</v>
      </c>
      <c r="P15" s="50" t="s">
        <v>207</v>
      </c>
      <c r="Q15" s="50" t="s">
        <v>344</v>
      </c>
      <c r="R15" s="50">
        <v>44618</v>
      </c>
      <c r="S15" s="54">
        <v>324</v>
      </c>
      <c r="T15" s="40">
        <v>1203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 s="6" customFormat="1">
      <c r="A16" s="44">
        <v>2</v>
      </c>
      <c r="B16" s="40">
        <v>1588</v>
      </c>
      <c r="C16" s="186" t="s">
        <v>372</v>
      </c>
      <c r="D16" s="187" t="s">
        <v>373</v>
      </c>
      <c r="E16" s="186" t="s">
        <v>374</v>
      </c>
      <c r="F16" s="130" t="s">
        <v>146</v>
      </c>
      <c r="G16" s="33" t="s">
        <v>180</v>
      </c>
      <c r="H16" s="169" t="s">
        <v>375</v>
      </c>
      <c r="I16" s="169" t="s">
        <v>376</v>
      </c>
      <c r="J16" s="170">
        <v>44653</v>
      </c>
      <c r="K16" s="188">
        <v>313</v>
      </c>
      <c r="L16" s="171" t="s">
        <v>11</v>
      </c>
      <c r="M16" s="189" t="s">
        <v>377</v>
      </c>
      <c r="N16" s="190">
        <v>44646</v>
      </c>
      <c r="O16" s="191">
        <v>419</v>
      </c>
      <c r="P16" s="172" t="s">
        <v>10</v>
      </c>
      <c r="Q16" s="192" t="s">
        <v>378</v>
      </c>
      <c r="R16" s="173">
        <v>44673</v>
      </c>
      <c r="S16" s="193">
        <v>423</v>
      </c>
      <c r="T16" s="40">
        <f>SUM(K16,O16,S16)</f>
        <v>1155</v>
      </c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1:34" s="44" customFormat="1">
      <c r="B17" s="210"/>
      <c r="C17" s="210"/>
      <c r="D17" s="210"/>
      <c r="E17" s="210"/>
      <c r="F17" s="210"/>
      <c r="G17" s="212"/>
      <c r="H17" s="212"/>
      <c r="I17" s="212"/>
      <c r="J17" s="212"/>
      <c r="K17" s="212"/>
      <c r="L17" s="212"/>
      <c r="M17" s="212"/>
      <c r="N17" s="212"/>
      <c r="O17" s="213"/>
      <c r="P17" s="212"/>
      <c r="Q17" s="213"/>
      <c r="R17" s="212"/>
      <c r="S17" s="213"/>
      <c r="T17" s="214"/>
      <c r="U17" s="215"/>
    </row>
    <row r="18" spans="1:34" s="44" customFormat="1">
      <c r="B18" s="18" t="s">
        <v>0</v>
      </c>
      <c r="C18" s="18" t="s">
        <v>1</v>
      </c>
      <c r="D18" s="18" t="s">
        <v>2</v>
      </c>
      <c r="E18" s="18" t="s">
        <v>3</v>
      </c>
      <c r="F18" s="18" t="s">
        <v>418</v>
      </c>
      <c r="G18" s="18" t="s">
        <v>438</v>
      </c>
      <c r="H18" s="18" t="s">
        <v>212</v>
      </c>
      <c r="I18" s="18" t="s">
        <v>5</v>
      </c>
      <c r="J18" s="18" t="s">
        <v>6</v>
      </c>
      <c r="K18" s="19" t="s">
        <v>7</v>
      </c>
      <c r="L18" s="18" t="s">
        <v>213</v>
      </c>
      <c r="M18" s="19" t="s">
        <v>5</v>
      </c>
      <c r="N18" s="18" t="s">
        <v>6</v>
      </c>
      <c r="O18" s="19" t="s">
        <v>7</v>
      </c>
      <c r="P18" s="18" t="s">
        <v>214</v>
      </c>
      <c r="Q18" s="19" t="s">
        <v>5</v>
      </c>
      <c r="R18" s="18" t="s">
        <v>6</v>
      </c>
      <c r="S18" s="19" t="s">
        <v>7</v>
      </c>
      <c r="T18" s="18" t="s">
        <v>12</v>
      </c>
    </row>
    <row r="19" spans="1:34">
      <c r="A19" s="44">
        <v>1</v>
      </c>
      <c r="B19" s="40">
        <v>1581</v>
      </c>
      <c r="C19" s="186" t="s">
        <v>367</v>
      </c>
      <c r="D19" s="186" t="s">
        <v>179</v>
      </c>
      <c r="E19" s="186" t="s">
        <v>368</v>
      </c>
      <c r="F19" s="130" t="s">
        <v>146</v>
      </c>
      <c r="G19" s="41" t="s">
        <v>186</v>
      </c>
      <c r="H19" s="46" t="s">
        <v>158</v>
      </c>
      <c r="I19" s="46" t="s">
        <v>369</v>
      </c>
      <c r="J19" s="46">
        <v>44653</v>
      </c>
      <c r="K19" s="24">
        <v>605</v>
      </c>
      <c r="L19" s="48" t="s">
        <v>8</v>
      </c>
      <c r="M19" s="55" t="s">
        <v>370</v>
      </c>
      <c r="N19" s="48">
        <v>44618</v>
      </c>
      <c r="O19" s="23">
        <v>783</v>
      </c>
      <c r="P19" s="50" t="s">
        <v>10</v>
      </c>
      <c r="Q19" s="56" t="s">
        <v>371</v>
      </c>
      <c r="R19" s="50">
        <v>44673</v>
      </c>
      <c r="S19" s="27">
        <v>472</v>
      </c>
      <c r="T19" s="40">
        <f>SUM(K19,O19,S19)</f>
        <v>1860</v>
      </c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</row>
    <row r="20" spans="1:34" s="20" customFormat="1">
      <c r="A20" s="44">
        <v>2</v>
      </c>
      <c r="B20" s="40">
        <v>1601</v>
      </c>
      <c r="C20" s="194" t="s">
        <v>379</v>
      </c>
      <c r="D20" s="194" t="s">
        <v>380</v>
      </c>
      <c r="E20" s="194" t="s">
        <v>381</v>
      </c>
      <c r="F20" s="130" t="s">
        <v>146</v>
      </c>
      <c r="G20" s="41" t="s">
        <v>186</v>
      </c>
      <c r="H20" s="46" t="s">
        <v>158</v>
      </c>
      <c r="I20" s="24" t="s">
        <v>382</v>
      </c>
      <c r="J20" s="170">
        <v>44653</v>
      </c>
      <c r="K20" s="24">
        <v>344</v>
      </c>
      <c r="L20" s="48" t="s">
        <v>8</v>
      </c>
      <c r="M20" s="55" t="s">
        <v>383</v>
      </c>
      <c r="N20" s="48">
        <v>44513</v>
      </c>
      <c r="O20" s="23">
        <v>141</v>
      </c>
      <c r="P20" s="50" t="s">
        <v>10</v>
      </c>
      <c r="Q20" s="56" t="s">
        <v>384</v>
      </c>
      <c r="R20" s="50">
        <v>44653</v>
      </c>
      <c r="S20" s="27">
        <v>264</v>
      </c>
      <c r="T20" s="40">
        <v>749</v>
      </c>
    </row>
    <row r="21" spans="1:34" s="20" customFormat="1">
      <c r="A21" s="44">
        <v>3</v>
      </c>
      <c r="B21" s="40">
        <v>1615</v>
      </c>
      <c r="C21" s="43" t="s">
        <v>324</v>
      </c>
      <c r="D21" s="31" t="s">
        <v>325</v>
      </c>
      <c r="E21" s="31" t="s">
        <v>225</v>
      </c>
      <c r="F21" s="130" t="s">
        <v>340</v>
      </c>
      <c r="G21" s="33" t="s">
        <v>186</v>
      </c>
      <c r="H21" s="46" t="s">
        <v>158</v>
      </c>
      <c r="I21" s="34" t="s">
        <v>326</v>
      </c>
      <c r="J21" s="46">
        <v>44653</v>
      </c>
      <c r="K21" s="35">
        <v>295</v>
      </c>
      <c r="L21" s="48" t="s">
        <v>10</v>
      </c>
      <c r="M21" s="36">
        <v>3.4</v>
      </c>
      <c r="N21" s="48">
        <v>44548</v>
      </c>
      <c r="O21" s="36">
        <v>180</v>
      </c>
      <c r="P21" s="50" t="s">
        <v>8</v>
      </c>
      <c r="Q21" s="37">
        <v>1.1499999999999999</v>
      </c>
      <c r="R21" s="50">
        <v>44597</v>
      </c>
      <c r="S21" s="37">
        <v>266</v>
      </c>
      <c r="T21" s="40">
        <f>SUM(K21,O21,S21)</f>
        <v>741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9"/>
      <c r="AH21" s="39"/>
    </row>
    <row r="22" spans="1:34" s="20" customFormat="1">
      <c r="A22" s="44">
        <v>4</v>
      </c>
      <c r="B22" s="152">
        <v>1698</v>
      </c>
      <c r="C22" s="153" t="s">
        <v>288</v>
      </c>
      <c r="D22" s="153" t="s">
        <v>289</v>
      </c>
      <c r="E22" s="153" t="s">
        <v>290</v>
      </c>
      <c r="F22" s="161" t="s">
        <v>295</v>
      </c>
      <c r="G22" s="154" t="s">
        <v>186</v>
      </c>
      <c r="H22" s="156" t="s">
        <v>291</v>
      </c>
      <c r="I22" s="155" t="s">
        <v>292</v>
      </c>
      <c r="J22" s="155">
        <v>44653</v>
      </c>
      <c r="K22" s="156">
        <v>148</v>
      </c>
      <c r="L22" s="157" t="s">
        <v>207</v>
      </c>
      <c r="M22" s="157" t="s">
        <v>293</v>
      </c>
      <c r="N22" s="157">
        <v>44660</v>
      </c>
      <c r="O22" s="158">
        <v>115</v>
      </c>
      <c r="P22" s="159" t="s">
        <v>256</v>
      </c>
      <c r="Q22" s="160" t="s">
        <v>294</v>
      </c>
      <c r="R22" s="159">
        <v>44597</v>
      </c>
      <c r="S22" s="160">
        <v>266</v>
      </c>
      <c r="T22" s="33">
        <f>SUM(K22,O22,S22)</f>
        <v>529</v>
      </c>
      <c r="V22" s="29"/>
      <c r="W22" s="29"/>
      <c r="X22" s="29"/>
      <c r="Y22" s="29"/>
      <c r="Z22" s="29"/>
      <c r="AA22" s="30"/>
      <c r="AB22" s="30"/>
      <c r="AC22" s="30"/>
      <c r="AD22" s="30"/>
      <c r="AE22" s="30"/>
      <c r="AF22" s="30"/>
    </row>
    <row r="23" spans="1:34" s="20" customFormat="1" ht="15.75" customHeight="1">
      <c r="A23" s="44">
        <v>5</v>
      </c>
      <c r="B23" s="40">
        <v>1508</v>
      </c>
      <c r="C23" s="42" t="s">
        <v>192</v>
      </c>
      <c r="D23" s="40" t="s">
        <v>193</v>
      </c>
      <c r="E23" s="40" t="s">
        <v>194</v>
      </c>
      <c r="F23" s="130" t="s">
        <v>67</v>
      </c>
      <c r="G23" s="41" t="s">
        <v>186</v>
      </c>
      <c r="H23" s="59" t="s">
        <v>158</v>
      </c>
      <c r="I23" s="59" t="s">
        <v>195</v>
      </c>
      <c r="J23" s="59">
        <v>44653</v>
      </c>
      <c r="K23" s="97">
        <v>0</v>
      </c>
      <c r="L23" s="60" t="s">
        <v>10</v>
      </c>
      <c r="M23" s="100"/>
      <c r="N23" s="60"/>
      <c r="O23" s="100">
        <v>0</v>
      </c>
      <c r="P23" s="62" t="s">
        <v>8</v>
      </c>
      <c r="Q23" s="103">
        <v>1.25</v>
      </c>
      <c r="R23" s="62">
        <v>44513</v>
      </c>
      <c r="S23" s="103">
        <v>359</v>
      </c>
      <c r="T23" s="40">
        <f>SUM(K23,O23,S23)</f>
        <v>359</v>
      </c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1:34" s="44" customFormat="1" ht="15.75" customHeight="1">
      <c r="B24" s="210"/>
      <c r="C24" s="210"/>
      <c r="D24" s="210"/>
      <c r="E24" s="210"/>
      <c r="F24" s="210"/>
      <c r="G24" s="212"/>
      <c r="H24" s="212"/>
      <c r="I24" s="212"/>
      <c r="J24" s="212"/>
      <c r="K24" s="212"/>
      <c r="L24" s="212"/>
      <c r="M24" s="212"/>
      <c r="N24" s="212"/>
      <c r="O24" s="213"/>
      <c r="P24" s="212"/>
      <c r="Q24" s="213"/>
      <c r="R24" s="212"/>
      <c r="S24" s="213"/>
      <c r="T24" s="214"/>
      <c r="U24" s="215"/>
    </row>
    <row r="25" spans="1:34" s="44" customFormat="1" ht="15.75" customHeight="1">
      <c r="B25" s="18" t="s">
        <v>0</v>
      </c>
      <c r="C25" s="18" t="s">
        <v>1</v>
      </c>
      <c r="D25" s="18" t="s">
        <v>2</v>
      </c>
      <c r="E25" s="18" t="s">
        <v>3</v>
      </c>
      <c r="F25" s="18" t="s">
        <v>418</v>
      </c>
      <c r="G25" s="18" t="s">
        <v>439</v>
      </c>
      <c r="H25" s="18" t="s">
        <v>212</v>
      </c>
      <c r="I25" s="18" t="s">
        <v>5</v>
      </c>
      <c r="J25" s="18" t="s">
        <v>6</v>
      </c>
      <c r="K25" s="19" t="s">
        <v>7</v>
      </c>
      <c r="L25" s="18" t="s">
        <v>213</v>
      </c>
      <c r="M25" s="19" t="s">
        <v>5</v>
      </c>
      <c r="N25" s="18" t="s">
        <v>6</v>
      </c>
      <c r="O25" s="19" t="s">
        <v>7</v>
      </c>
      <c r="P25" s="18" t="s">
        <v>214</v>
      </c>
      <c r="Q25" s="19" t="s">
        <v>5</v>
      </c>
      <c r="R25" s="18" t="s">
        <v>6</v>
      </c>
      <c r="S25" s="19" t="s">
        <v>7</v>
      </c>
      <c r="T25" s="18" t="s">
        <v>12</v>
      </c>
    </row>
    <row r="26" spans="1:34" s="20" customFormat="1">
      <c r="A26" s="44">
        <v>1</v>
      </c>
      <c r="B26" s="40">
        <v>1531</v>
      </c>
      <c r="C26" s="42" t="s">
        <v>196</v>
      </c>
      <c r="D26" s="40" t="s">
        <v>197</v>
      </c>
      <c r="E26" s="40" t="s">
        <v>96</v>
      </c>
      <c r="F26" s="130" t="s">
        <v>67</v>
      </c>
      <c r="G26" s="41" t="s">
        <v>198</v>
      </c>
      <c r="H26" s="59" t="s">
        <v>55</v>
      </c>
      <c r="I26" s="97">
        <v>22.21</v>
      </c>
      <c r="J26" s="59">
        <v>44653</v>
      </c>
      <c r="K26" s="97">
        <v>318</v>
      </c>
      <c r="L26" s="60" t="s">
        <v>160</v>
      </c>
      <c r="M26" s="100" t="s">
        <v>199</v>
      </c>
      <c r="N26" s="60">
        <v>44660</v>
      </c>
      <c r="O26" s="100">
        <v>347</v>
      </c>
      <c r="P26" s="62" t="s">
        <v>9</v>
      </c>
      <c r="Q26" s="103">
        <v>8.39</v>
      </c>
      <c r="R26" s="62">
        <v>44618</v>
      </c>
      <c r="S26" s="103">
        <v>425</v>
      </c>
      <c r="T26" s="40">
        <f>SUM(K26,O26,S26)</f>
        <v>1090</v>
      </c>
    </row>
    <row r="27" spans="1:34" s="20" customFormat="1">
      <c r="A27" s="44">
        <v>2</v>
      </c>
      <c r="B27" s="150">
        <v>1776</v>
      </c>
      <c r="C27" s="22" t="s">
        <v>215</v>
      </c>
      <c r="D27" s="22" t="s">
        <v>216</v>
      </c>
      <c r="E27" s="22" t="s">
        <v>217</v>
      </c>
      <c r="F27" s="151" t="s">
        <v>222</v>
      </c>
      <c r="G27" s="41" t="s">
        <v>198</v>
      </c>
      <c r="H27" s="46" t="s">
        <v>218</v>
      </c>
      <c r="I27" s="25" t="s">
        <v>219</v>
      </c>
      <c r="J27" s="46">
        <v>44534</v>
      </c>
      <c r="K27" s="24">
        <v>202</v>
      </c>
      <c r="L27" s="48" t="s">
        <v>220</v>
      </c>
      <c r="M27" s="28">
        <v>5.14</v>
      </c>
      <c r="N27" s="48">
        <v>44527</v>
      </c>
      <c r="O27" s="23">
        <v>217</v>
      </c>
      <c r="P27" s="50" t="s">
        <v>221</v>
      </c>
      <c r="Q27" s="26">
        <v>14.09</v>
      </c>
      <c r="R27" s="50">
        <v>44653</v>
      </c>
      <c r="S27" s="27">
        <v>173</v>
      </c>
      <c r="T27" s="40">
        <v>592</v>
      </c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</row>
    <row r="28" spans="1:34" s="44" customFormat="1">
      <c r="B28" s="210"/>
      <c r="C28" s="210"/>
      <c r="D28" s="210"/>
      <c r="E28" s="210"/>
      <c r="F28" s="210"/>
      <c r="G28" s="212"/>
      <c r="H28" s="212"/>
      <c r="I28" s="212"/>
      <c r="J28" s="212"/>
      <c r="K28" s="212"/>
      <c r="L28" s="212"/>
      <c r="M28" s="212"/>
      <c r="N28" s="212"/>
      <c r="O28" s="213"/>
      <c r="P28" s="212"/>
      <c r="Q28" s="213"/>
      <c r="R28" s="212"/>
      <c r="S28" s="213"/>
      <c r="T28" s="214"/>
      <c r="U28" s="215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</row>
    <row r="29" spans="1:34" s="44" customFormat="1">
      <c r="B29" s="18" t="s">
        <v>0</v>
      </c>
      <c r="C29" s="18" t="s">
        <v>1</v>
      </c>
      <c r="D29" s="18" t="s">
        <v>2</v>
      </c>
      <c r="E29" s="18" t="s">
        <v>3</v>
      </c>
      <c r="F29" s="18" t="s">
        <v>418</v>
      </c>
      <c r="G29" s="18" t="s">
        <v>440</v>
      </c>
      <c r="H29" s="18" t="s">
        <v>212</v>
      </c>
      <c r="I29" s="18" t="s">
        <v>5</v>
      </c>
      <c r="J29" s="18" t="s">
        <v>6</v>
      </c>
      <c r="K29" s="19" t="s">
        <v>7</v>
      </c>
      <c r="L29" s="18" t="s">
        <v>213</v>
      </c>
      <c r="M29" s="19" t="s">
        <v>5</v>
      </c>
      <c r="N29" s="18" t="s">
        <v>6</v>
      </c>
      <c r="O29" s="19" t="s">
        <v>7</v>
      </c>
      <c r="P29" s="18" t="s">
        <v>214</v>
      </c>
      <c r="Q29" s="19" t="s">
        <v>5</v>
      </c>
      <c r="R29" s="18" t="s">
        <v>6</v>
      </c>
      <c r="S29" s="19" t="s">
        <v>7</v>
      </c>
      <c r="T29" s="18" t="s">
        <v>12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</row>
    <row r="30" spans="1:34" s="20" customFormat="1">
      <c r="A30" s="44">
        <v>1</v>
      </c>
      <c r="B30" s="75">
        <v>1730</v>
      </c>
      <c r="C30" s="76" t="s">
        <v>196</v>
      </c>
      <c r="D30" s="75" t="s">
        <v>271</v>
      </c>
      <c r="E30" s="75" t="s">
        <v>272</v>
      </c>
      <c r="F30" s="130" t="s">
        <v>106</v>
      </c>
      <c r="G30" s="141" t="s">
        <v>201</v>
      </c>
      <c r="H30" s="77" t="s">
        <v>267</v>
      </c>
      <c r="I30" s="77" t="s">
        <v>273</v>
      </c>
      <c r="J30" s="77" t="s">
        <v>236</v>
      </c>
      <c r="K30" s="78">
        <v>732</v>
      </c>
      <c r="L30" s="80">
        <v>80</v>
      </c>
      <c r="M30" s="79" t="s">
        <v>274</v>
      </c>
      <c r="N30" s="79" t="s">
        <v>244</v>
      </c>
      <c r="O30" s="80">
        <v>234</v>
      </c>
      <c r="P30" s="81" t="s">
        <v>209</v>
      </c>
      <c r="Q30" s="81" t="s">
        <v>275</v>
      </c>
      <c r="R30" s="81" t="s">
        <v>236</v>
      </c>
      <c r="S30" s="82">
        <v>151</v>
      </c>
      <c r="T30" s="75">
        <f>SUM(K30,O30,S30)</f>
        <v>1117</v>
      </c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  <row r="31" spans="1:34" s="20" customFormat="1">
      <c r="A31" s="44">
        <v>2</v>
      </c>
      <c r="B31" s="40">
        <v>1620</v>
      </c>
      <c r="C31" s="43" t="s">
        <v>338</v>
      </c>
      <c r="D31" s="31" t="s">
        <v>320</v>
      </c>
      <c r="E31" s="31" t="s">
        <v>21</v>
      </c>
      <c r="F31" s="130" t="s">
        <v>340</v>
      </c>
      <c r="G31" s="41" t="s">
        <v>201</v>
      </c>
      <c r="H31" s="46" t="s">
        <v>202</v>
      </c>
      <c r="I31" s="25"/>
      <c r="J31" s="46"/>
      <c r="K31" s="25">
        <v>0</v>
      </c>
      <c r="L31" s="48" t="s">
        <v>160</v>
      </c>
      <c r="M31" s="28" t="s">
        <v>339</v>
      </c>
      <c r="N31" s="48">
        <v>44646</v>
      </c>
      <c r="O31" s="28">
        <v>285</v>
      </c>
      <c r="P31" s="50" t="s">
        <v>11</v>
      </c>
      <c r="Q31" s="26">
        <v>10.85</v>
      </c>
      <c r="R31" s="50">
        <v>44646</v>
      </c>
      <c r="S31" s="26">
        <v>122</v>
      </c>
      <c r="T31" s="40">
        <f>SUM(K31,O31,S31)</f>
        <v>407</v>
      </c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</sheetData>
  <sortState ref="B2:AH22">
    <sortCondition ref="G2:G22"/>
    <sortCondition descending="1" ref="T2:T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42"/>
  <sheetViews>
    <sheetView tabSelected="1" workbookViewId="0">
      <selection activeCell="M44" sqref="M44"/>
    </sheetView>
  </sheetViews>
  <sheetFormatPr baseColWidth="10" defaultRowHeight="15"/>
  <cols>
    <col min="1" max="1" width="18" style="44" bestFit="1" customWidth="1"/>
    <col min="2" max="2" width="10.5703125" bestFit="1" customWidth="1"/>
    <col min="3" max="3" width="12.42578125" bestFit="1" customWidth="1"/>
    <col min="4" max="4" width="14.28515625" bestFit="1" customWidth="1"/>
    <col min="5" max="5" width="15.140625" bestFit="1" customWidth="1"/>
    <col min="6" max="6" width="18.5703125" style="39" bestFit="1" customWidth="1"/>
    <col min="7" max="7" width="11.42578125" bestFit="1" customWidth="1"/>
    <col min="8" max="8" width="12.85546875" bestFit="1" customWidth="1"/>
    <col min="9" max="9" width="20" bestFit="1" customWidth="1"/>
    <col min="10" max="10" width="10.7109375" bestFit="1" customWidth="1"/>
    <col min="11" max="11" width="7.140625" bestFit="1" customWidth="1"/>
    <col min="12" max="12" width="10.140625" bestFit="1" customWidth="1"/>
    <col min="13" max="13" width="15" bestFit="1" customWidth="1"/>
    <col min="14" max="14" width="10.7109375" bestFit="1" customWidth="1"/>
    <col min="15" max="15" width="7.140625" bestFit="1" customWidth="1"/>
    <col min="16" max="16" width="10.140625" bestFit="1" customWidth="1"/>
    <col min="17" max="17" width="15" bestFit="1" customWidth="1"/>
    <col min="18" max="18" width="10.7109375" bestFit="1" customWidth="1"/>
    <col min="19" max="19" width="7.140625" bestFit="1" customWidth="1"/>
    <col min="20" max="20" width="15.5703125" bestFit="1" customWidth="1"/>
    <col min="21" max="21" width="18.5703125" bestFit="1" customWidth="1"/>
  </cols>
  <sheetData>
    <row r="1" spans="1:34" s="39" customFormat="1">
      <c r="A1" s="198" t="s">
        <v>427</v>
      </c>
      <c r="B1" s="134" t="s">
        <v>443</v>
      </c>
    </row>
    <row r="2" spans="1:34" s="44" customFormat="1">
      <c r="B2" s="18" t="s">
        <v>0</v>
      </c>
      <c r="C2" s="18" t="s">
        <v>1</v>
      </c>
      <c r="D2" s="18" t="s">
        <v>2</v>
      </c>
      <c r="E2" s="18" t="s">
        <v>3</v>
      </c>
      <c r="F2" s="18" t="s">
        <v>418</v>
      </c>
      <c r="G2" s="18" t="s">
        <v>436</v>
      </c>
      <c r="H2" s="18" t="s">
        <v>212</v>
      </c>
      <c r="I2" s="18" t="s">
        <v>5</v>
      </c>
      <c r="J2" s="18" t="s">
        <v>6</v>
      </c>
      <c r="K2" s="19" t="s">
        <v>7</v>
      </c>
      <c r="L2" s="18" t="s">
        <v>213</v>
      </c>
      <c r="M2" s="19" t="s">
        <v>5</v>
      </c>
      <c r="N2" s="18" t="s">
        <v>6</v>
      </c>
      <c r="O2" s="19" t="s">
        <v>7</v>
      </c>
      <c r="P2" s="18" t="s">
        <v>214</v>
      </c>
      <c r="Q2" s="19" t="s">
        <v>5</v>
      </c>
      <c r="R2" s="18" t="s">
        <v>6</v>
      </c>
      <c r="S2" s="19" t="s">
        <v>7</v>
      </c>
      <c r="T2" s="18" t="s">
        <v>12</v>
      </c>
    </row>
    <row r="3" spans="1:34" s="20" customFormat="1">
      <c r="A3" s="44">
        <v>1</v>
      </c>
      <c r="B3" s="40">
        <v>1080</v>
      </c>
      <c r="C3" s="43" t="s">
        <v>296</v>
      </c>
      <c r="D3" s="31" t="s">
        <v>189</v>
      </c>
      <c r="E3" s="31" t="s">
        <v>139</v>
      </c>
      <c r="F3" s="130" t="s">
        <v>340</v>
      </c>
      <c r="G3" s="41" t="s">
        <v>150</v>
      </c>
      <c r="H3" s="46" t="s">
        <v>158</v>
      </c>
      <c r="I3" s="25" t="s">
        <v>297</v>
      </c>
      <c r="J3" s="46">
        <v>44653</v>
      </c>
      <c r="K3" s="25">
        <v>224</v>
      </c>
      <c r="L3" s="48" t="s">
        <v>160</v>
      </c>
      <c r="M3" s="28" t="s">
        <v>298</v>
      </c>
      <c r="N3" s="48">
        <v>44646</v>
      </c>
      <c r="O3" s="28">
        <v>316</v>
      </c>
      <c r="P3" s="50" t="s">
        <v>9</v>
      </c>
      <c r="Q3" s="26">
        <v>4.54</v>
      </c>
      <c r="R3" s="50">
        <v>44576</v>
      </c>
      <c r="S3" s="26">
        <v>165</v>
      </c>
      <c r="T3" s="40">
        <f>SUM(K3,O3,S3)</f>
        <v>705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0"/>
      <c r="AH3" s="30"/>
    </row>
    <row r="4" spans="1:34" s="30" customFormat="1">
      <c r="A4" s="234">
        <v>2</v>
      </c>
      <c r="B4" s="40">
        <v>1183</v>
      </c>
      <c r="C4" s="42" t="s">
        <v>162</v>
      </c>
      <c r="D4" s="40" t="s">
        <v>163</v>
      </c>
      <c r="E4" s="40" t="s">
        <v>164</v>
      </c>
      <c r="F4" s="130" t="s">
        <v>67</v>
      </c>
      <c r="G4" s="41" t="s">
        <v>150</v>
      </c>
      <c r="H4" s="59" t="s">
        <v>158</v>
      </c>
      <c r="I4" s="59" t="s">
        <v>165</v>
      </c>
      <c r="J4" s="59">
        <v>44653</v>
      </c>
      <c r="K4" s="97">
        <v>55</v>
      </c>
      <c r="L4" s="60" t="s">
        <v>160</v>
      </c>
      <c r="M4" s="100" t="s">
        <v>166</v>
      </c>
      <c r="N4" s="60">
        <v>44660</v>
      </c>
      <c r="O4" s="100">
        <v>300</v>
      </c>
      <c r="P4" s="62" t="s">
        <v>9</v>
      </c>
      <c r="Q4" s="103">
        <v>5.67</v>
      </c>
      <c r="R4" s="62">
        <v>44660</v>
      </c>
      <c r="S4" s="103">
        <v>230</v>
      </c>
      <c r="T4" s="40">
        <f>SUM(K4,O4,S4)</f>
        <v>585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</row>
    <row r="5" spans="1:34" s="30" customFormat="1">
      <c r="A5" s="234">
        <v>3</v>
      </c>
      <c r="B5" s="40">
        <v>1069</v>
      </c>
      <c r="C5" s="43" t="s">
        <v>299</v>
      </c>
      <c r="D5" s="31" t="s">
        <v>300</v>
      </c>
      <c r="E5" s="31" t="s">
        <v>301</v>
      </c>
      <c r="F5" s="130" t="s">
        <v>340</v>
      </c>
      <c r="G5" s="41" t="s">
        <v>150</v>
      </c>
      <c r="H5" s="46" t="s">
        <v>158</v>
      </c>
      <c r="I5" s="25"/>
      <c r="J5" s="46"/>
      <c r="K5" s="25">
        <v>0</v>
      </c>
      <c r="L5" s="48" t="s">
        <v>153</v>
      </c>
      <c r="M5" s="28" t="s">
        <v>302</v>
      </c>
      <c r="N5" s="48">
        <v>44618</v>
      </c>
      <c r="O5" s="28">
        <v>306</v>
      </c>
      <c r="P5" s="50" t="s">
        <v>9</v>
      </c>
      <c r="Q5" s="26">
        <v>5.48</v>
      </c>
      <c r="R5" s="50">
        <v>44576</v>
      </c>
      <c r="S5" s="26">
        <v>219</v>
      </c>
      <c r="T5" s="40">
        <f>SUM(K5,O5,S5)</f>
        <v>525</v>
      </c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4" s="30" customFormat="1">
      <c r="A6" s="234">
        <v>4</v>
      </c>
      <c r="B6" s="167">
        <v>1128</v>
      </c>
      <c r="C6" s="167" t="s">
        <v>356</v>
      </c>
      <c r="D6" s="167" t="s">
        <v>357</v>
      </c>
      <c r="E6" s="167" t="s">
        <v>179</v>
      </c>
      <c r="F6" s="168" t="s">
        <v>359</v>
      </c>
      <c r="G6" s="41" t="s">
        <v>150</v>
      </c>
      <c r="H6" s="46" t="s">
        <v>351</v>
      </c>
      <c r="I6" s="53">
        <v>12.05</v>
      </c>
      <c r="J6" s="46">
        <v>44646</v>
      </c>
      <c r="K6" s="53">
        <v>306</v>
      </c>
      <c r="L6" s="48" t="s">
        <v>291</v>
      </c>
      <c r="M6" s="52" t="s">
        <v>358</v>
      </c>
      <c r="N6" s="48">
        <v>44653</v>
      </c>
      <c r="O6" s="52">
        <v>-60</v>
      </c>
      <c r="P6" s="50" t="s">
        <v>220</v>
      </c>
      <c r="Q6" s="54">
        <v>6.06</v>
      </c>
      <c r="R6" s="50">
        <v>44618</v>
      </c>
      <c r="S6" s="54">
        <v>252</v>
      </c>
      <c r="T6" s="40">
        <v>498</v>
      </c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44"/>
      <c r="AH6" s="44"/>
    </row>
    <row r="7" spans="1:34" s="30" customFormat="1">
      <c r="A7" s="211">
        <v>5</v>
      </c>
      <c r="B7" s="40">
        <v>1015</v>
      </c>
      <c r="C7" s="42" t="s">
        <v>147</v>
      </c>
      <c r="D7" s="40" t="s">
        <v>148</v>
      </c>
      <c r="E7" s="40" t="s">
        <v>149</v>
      </c>
      <c r="F7" s="130" t="s">
        <v>67</v>
      </c>
      <c r="G7" s="41" t="s">
        <v>150</v>
      </c>
      <c r="H7" s="59" t="s">
        <v>151</v>
      </c>
      <c r="I7" s="97" t="s">
        <v>152</v>
      </c>
      <c r="J7" s="59">
        <v>44618</v>
      </c>
      <c r="K7" s="97">
        <v>231</v>
      </c>
      <c r="L7" s="60" t="s">
        <v>153</v>
      </c>
      <c r="M7" s="100" t="s">
        <v>154</v>
      </c>
      <c r="N7" s="60">
        <v>44513</v>
      </c>
      <c r="O7" s="100">
        <v>187</v>
      </c>
      <c r="P7" s="62" t="s">
        <v>9</v>
      </c>
      <c r="Q7" s="103"/>
      <c r="R7" s="62"/>
      <c r="S7" s="103">
        <v>0</v>
      </c>
      <c r="T7" s="40">
        <f t="shared" ref="T7:T16" si="0">SUM(K7,O7,S7)</f>
        <v>418</v>
      </c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</row>
    <row r="8" spans="1:34" s="20" customFormat="1">
      <c r="A8" s="44" t="s">
        <v>444</v>
      </c>
      <c r="B8" s="224">
        <v>1182</v>
      </c>
      <c r="C8" s="225" t="s">
        <v>155</v>
      </c>
      <c r="D8" s="224" t="s">
        <v>156</v>
      </c>
      <c r="E8" s="224" t="s">
        <v>157</v>
      </c>
      <c r="F8" s="226" t="s">
        <v>67</v>
      </c>
      <c r="G8" s="227" t="s">
        <v>150</v>
      </c>
      <c r="H8" s="228" t="s">
        <v>158</v>
      </c>
      <c r="I8" s="228" t="s">
        <v>159</v>
      </c>
      <c r="J8" s="228">
        <v>44653</v>
      </c>
      <c r="K8" s="229">
        <v>0</v>
      </c>
      <c r="L8" s="230" t="s">
        <v>160</v>
      </c>
      <c r="M8" s="231" t="s">
        <v>161</v>
      </c>
      <c r="N8" s="230">
        <v>44646</v>
      </c>
      <c r="O8" s="231">
        <v>225</v>
      </c>
      <c r="P8" s="232" t="s">
        <v>9</v>
      </c>
      <c r="Q8" s="233"/>
      <c r="R8" s="232"/>
      <c r="S8" s="233">
        <v>0</v>
      </c>
      <c r="T8" s="224">
        <f t="shared" si="0"/>
        <v>225</v>
      </c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30"/>
      <c r="AH8" s="30"/>
    </row>
    <row r="9" spans="1:34" s="215" customFormat="1">
      <c r="B9" s="214"/>
      <c r="C9" s="216"/>
      <c r="D9" s="214"/>
      <c r="E9" s="214"/>
      <c r="F9" s="210"/>
      <c r="G9" s="212"/>
      <c r="H9" s="217"/>
      <c r="I9" s="217"/>
      <c r="J9" s="217"/>
      <c r="K9" s="218"/>
      <c r="L9" s="219"/>
      <c r="M9" s="220"/>
      <c r="N9" s="219"/>
      <c r="O9" s="220"/>
      <c r="P9" s="221"/>
      <c r="Q9" s="222"/>
      <c r="R9" s="221"/>
      <c r="S9" s="222"/>
      <c r="T9" s="214"/>
      <c r="AG9" s="223"/>
      <c r="AH9" s="223"/>
    </row>
    <row r="10" spans="1:34" s="44" customFormat="1">
      <c r="B10" s="208" t="s">
        <v>0</v>
      </c>
      <c r="C10" s="208" t="s">
        <v>1</v>
      </c>
      <c r="D10" s="208" t="s">
        <v>2</v>
      </c>
      <c r="E10" s="208" t="s">
        <v>3</v>
      </c>
      <c r="F10" s="208" t="s">
        <v>418</v>
      </c>
      <c r="G10" s="208" t="s">
        <v>437</v>
      </c>
      <c r="H10" s="208" t="s">
        <v>212</v>
      </c>
      <c r="I10" s="208" t="s">
        <v>5</v>
      </c>
      <c r="J10" s="208" t="s">
        <v>6</v>
      </c>
      <c r="K10" s="209" t="s">
        <v>7</v>
      </c>
      <c r="L10" s="208" t="s">
        <v>213</v>
      </c>
      <c r="M10" s="209" t="s">
        <v>5</v>
      </c>
      <c r="N10" s="208" t="s">
        <v>6</v>
      </c>
      <c r="O10" s="209" t="s">
        <v>7</v>
      </c>
      <c r="P10" s="208" t="s">
        <v>214</v>
      </c>
      <c r="Q10" s="209" t="s">
        <v>5</v>
      </c>
      <c r="R10" s="208" t="s">
        <v>6</v>
      </c>
      <c r="S10" s="209" t="s">
        <v>7</v>
      </c>
      <c r="T10" s="208" t="s">
        <v>12</v>
      </c>
      <c r="AG10" s="30"/>
      <c r="AH10" s="30"/>
    </row>
    <row r="11" spans="1:34" s="20" customFormat="1">
      <c r="A11" s="44">
        <v>1</v>
      </c>
      <c r="B11" s="40">
        <v>1013</v>
      </c>
      <c r="C11" s="42" t="s">
        <v>177</v>
      </c>
      <c r="D11" s="40" t="s">
        <v>178</v>
      </c>
      <c r="E11" s="40" t="s">
        <v>179</v>
      </c>
      <c r="F11" s="130" t="s">
        <v>67</v>
      </c>
      <c r="G11" s="41" t="s">
        <v>180</v>
      </c>
      <c r="H11" s="59" t="s">
        <v>181</v>
      </c>
      <c r="I11" s="59" t="s">
        <v>182</v>
      </c>
      <c r="J11" s="59">
        <v>44583</v>
      </c>
      <c r="K11" s="97">
        <v>608</v>
      </c>
      <c r="L11" s="60" t="s">
        <v>10</v>
      </c>
      <c r="M11" s="100">
        <v>4.03</v>
      </c>
      <c r="N11" s="60">
        <v>44576</v>
      </c>
      <c r="O11" s="100">
        <v>211</v>
      </c>
      <c r="P11" s="62" t="s">
        <v>11</v>
      </c>
      <c r="Q11" s="103">
        <v>17.14</v>
      </c>
      <c r="R11" s="62">
        <v>44646</v>
      </c>
      <c r="S11" s="103">
        <v>124</v>
      </c>
      <c r="T11" s="40">
        <f t="shared" si="0"/>
        <v>943</v>
      </c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34" s="20" customFormat="1">
      <c r="A12" s="44">
        <v>2</v>
      </c>
      <c r="B12" s="75">
        <v>1192</v>
      </c>
      <c r="C12" s="76" t="s">
        <v>245</v>
      </c>
      <c r="D12" s="75" t="s">
        <v>246</v>
      </c>
      <c r="E12" s="75" t="s">
        <v>247</v>
      </c>
      <c r="F12" s="130" t="s">
        <v>106</v>
      </c>
      <c r="G12" s="141" t="s">
        <v>180</v>
      </c>
      <c r="H12" s="78">
        <v>1000</v>
      </c>
      <c r="I12" s="77" t="s">
        <v>248</v>
      </c>
      <c r="J12" s="77" t="s">
        <v>242</v>
      </c>
      <c r="K12" s="78">
        <v>608</v>
      </c>
      <c r="L12" s="79" t="s">
        <v>207</v>
      </c>
      <c r="M12" s="79" t="s">
        <v>249</v>
      </c>
      <c r="N12" s="79" t="s">
        <v>236</v>
      </c>
      <c r="O12" s="80">
        <v>252</v>
      </c>
      <c r="P12" s="81" t="s">
        <v>209</v>
      </c>
      <c r="Q12" s="81"/>
      <c r="R12" s="81"/>
      <c r="S12" s="82">
        <v>0</v>
      </c>
      <c r="T12" s="75">
        <f t="shared" si="0"/>
        <v>860</v>
      </c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34" s="20" customFormat="1">
      <c r="A13" s="44">
        <v>3</v>
      </c>
      <c r="B13" s="75">
        <v>1191</v>
      </c>
      <c r="C13" s="76" t="s">
        <v>231</v>
      </c>
      <c r="D13" s="75" t="s">
        <v>232</v>
      </c>
      <c r="E13" s="75" t="s">
        <v>233</v>
      </c>
      <c r="F13" s="130" t="s">
        <v>106</v>
      </c>
      <c r="G13" s="142" t="s">
        <v>180</v>
      </c>
      <c r="H13" s="89">
        <v>1000</v>
      </c>
      <c r="I13" s="89" t="s">
        <v>234</v>
      </c>
      <c r="J13" s="89" t="s">
        <v>73</v>
      </c>
      <c r="K13" s="89">
        <v>380</v>
      </c>
      <c r="L13" s="90" t="s">
        <v>207</v>
      </c>
      <c r="M13" s="90" t="s">
        <v>235</v>
      </c>
      <c r="N13" s="90" t="s">
        <v>236</v>
      </c>
      <c r="O13" s="90">
        <v>274</v>
      </c>
      <c r="P13" s="91" t="s">
        <v>209</v>
      </c>
      <c r="Q13" s="91" t="s">
        <v>237</v>
      </c>
      <c r="R13" s="91" t="s">
        <v>236</v>
      </c>
      <c r="S13" s="91">
        <v>203</v>
      </c>
      <c r="T13" s="75">
        <f t="shared" si="0"/>
        <v>857</v>
      </c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</row>
    <row r="14" spans="1:34" s="20" customFormat="1">
      <c r="A14" s="44">
        <v>4</v>
      </c>
      <c r="B14" s="40">
        <v>1012</v>
      </c>
      <c r="C14" s="42" t="s">
        <v>163</v>
      </c>
      <c r="D14" s="40" t="s">
        <v>205</v>
      </c>
      <c r="E14" s="40" t="s">
        <v>206</v>
      </c>
      <c r="F14" s="130" t="s">
        <v>67</v>
      </c>
      <c r="G14" s="41" t="s">
        <v>180</v>
      </c>
      <c r="H14" s="131">
        <v>1000</v>
      </c>
      <c r="I14" s="59"/>
      <c r="J14" s="59"/>
      <c r="K14" s="131">
        <v>0</v>
      </c>
      <c r="L14" s="60" t="s">
        <v>207</v>
      </c>
      <c r="M14" s="60" t="s">
        <v>208</v>
      </c>
      <c r="N14" s="60">
        <v>44653</v>
      </c>
      <c r="O14" s="132">
        <v>187</v>
      </c>
      <c r="P14" s="62" t="s">
        <v>209</v>
      </c>
      <c r="Q14" s="62" t="s">
        <v>210</v>
      </c>
      <c r="R14" s="62">
        <v>44646</v>
      </c>
      <c r="S14" s="63">
        <v>375</v>
      </c>
      <c r="T14" s="40">
        <f t="shared" si="0"/>
        <v>562</v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</row>
    <row r="15" spans="1:34" s="20" customFormat="1">
      <c r="A15" s="44">
        <v>5</v>
      </c>
      <c r="B15" s="75">
        <v>1190</v>
      </c>
      <c r="C15" s="76" t="s">
        <v>238</v>
      </c>
      <c r="D15" s="75" t="s">
        <v>239</v>
      </c>
      <c r="E15" s="75" t="s">
        <v>240</v>
      </c>
      <c r="F15" s="130" t="s">
        <v>106</v>
      </c>
      <c r="G15" s="141" t="s">
        <v>180</v>
      </c>
      <c r="H15" s="78">
        <v>1000</v>
      </c>
      <c r="I15" s="77" t="s">
        <v>241</v>
      </c>
      <c r="J15" s="77" t="s">
        <v>242</v>
      </c>
      <c r="K15" s="78">
        <v>414</v>
      </c>
      <c r="L15" s="79" t="s">
        <v>207</v>
      </c>
      <c r="M15" s="79"/>
      <c r="N15" s="79"/>
      <c r="O15" s="80">
        <v>0</v>
      </c>
      <c r="P15" s="81" t="s">
        <v>209</v>
      </c>
      <c r="Q15" s="81" t="s">
        <v>243</v>
      </c>
      <c r="R15" s="81" t="s">
        <v>244</v>
      </c>
      <c r="S15" s="82">
        <v>85</v>
      </c>
      <c r="T15" s="75">
        <f t="shared" si="0"/>
        <v>499</v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34" s="20" customFormat="1">
      <c r="A16" s="44">
        <v>6</v>
      </c>
      <c r="B16" s="40">
        <v>1082</v>
      </c>
      <c r="C16" s="43" t="s">
        <v>319</v>
      </c>
      <c r="D16" s="31" t="s">
        <v>320</v>
      </c>
      <c r="E16" s="31" t="s">
        <v>321</v>
      </c>
      <c r="F16" s="130" t="s">
        <v>340</v>
      </c>
      <c r="G16" s="33" t="s">
        <v>180</v>
      </c>
      <c r="H16" s="46" t="s">
        <v>181</v>
      </c>
      <c r="I16" s="34" t="s">
        <v>322</v>
      </c>
      <c r="J16" s="46">
        <v>44597</v>
      </c>
      <c r="K16" s="35">
        <v>329</v>
      </c>
      <c r="L16" s="48" t="s">
        <v>10</v>
      </c>
      <c r="M16" s="36" t="s">
        <v>323</v>
      </c>
      <c r="N16" s="48">
        <v>44660</v>
      </c>
      <c r="O16" s="36">
        <v>112</v>
      </c>
      <c r="P16" s="50" t="s">
        <v>11</v>
      </c>
      <c r="Q16" s="37">
        <v>11.9</v>
      </c>
      <c r="R16" s="50">
        <v>44646</v>
      </c>
      <c r="S16" s="37">
        <v>57</v>
      </c>
      <c r="T16" s="40">
        <f t="shared" si="0"/>
        <v>498</v>
      </c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1:34" s="20" customFormat="1">
      <c r="A17" s="44">
        <v>7</v>
      </c>
      <c r="B17" s="167">
        <v>1131</v>
      </c>
      <c r="C17" s="167" t="s">
        <v>345</v>
      </c>
      <c r="D17" s="167" t="s">
        <v>346</v>
      </c>
      <c r="E17" s="167" t="s">
        <v>347</v>
      </c>
      <c r="F17" s="168" t="s">
        <v>359</v>
      </c>
      <c r="G17" s="130" t="s">
        <v>180</v>
      </c>
      <c r="H17" s="46" t="s">
        <v>342</v>
      </c>
      <c r="I17" s="169" t="s">
        <v>348</v>
      </c>
      <c r="J17" s="170">
        <v>44653</v>
      </c>
      <c r="K17" s="169">
        <v>380</v>
      </c>
      <c r="L17" s="48" t="s">
        <v>209</v>
      </c>
      <c r="M17" s="171"/>
      <c r="N17" s="171"/>
      <c r="O17" s="171"/>
      <c r="P17" s="50" t="s">
        <v>207</v>
      </c>
      <c r="Q17" s="172" t="s">
        <v>349</v>
      </c>
      <c r="R17" s="173">
        <v>44653</v>
      </c>
      <c r="S17" s="172">
        <v>106</v>
      </c>
      <c r="T17" s="40">
        <v>486</v>
      </c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1:34" s="215" customFormat="1">
      <c r="B18" s="214"/>
      <c r="C18" s="216"/>
      <c r="D18" s="214"/>
      <c r="E18" s="214"/>
      <c r="F18" s="210"/>
      <c r="G18" s="212"/>
      <c r="H18" s="217"/>
      <c r="I18" s="217"/>
      <c r="J18" s="217"/>
      <c r="K18" s="218"/>
      <c r="L18" s="219"/>
      <c r="M18" s="220"/>
      <c r="N18" s="219"/>
      <c r="O18" s="220"/>
      <c r="P18" s="221"/>
      <c r="Q18" s="222"/>
      <c r="R18" s="221"/>
      <c r="S18" s="222"/>
      <c r="T18" s="214"/>
      <c r="AG18" s="223"/>
      <c r="AH18" s="223"/>
    </row>
    <row r="19" spans="1:34" s="44" customFormat="1">
      <c r="B19" s="18" t="s">
        <v>0</v>
      </c>
      <c r="C19" s="18" t="s">
        <v>1</v>
      </c>
      <c r="D19" s="18" t="s">
        <v>2</v>
      </c>
      <c r="E19" s="18" t="s">
        <v>3</v>
      </c>
      <c r="F19" s="18" t="s">
        <v>418</v>
      </c>
      <c r="G19" s="18" t="s">
        <v>438</v>
      </c>
      <c r="H19" s="18" t="s">
        <v>212</v>
      </c>
      <c r="I19" s="18" t="s">
        <v>5</v>
      </c>
      <c r="J19" s="18" t="s">
        <v>6</v>
      </c>
      <c r="K19" s="19" t="s">
        <v>7</v>
      </c>
      <c r="L19" s="18" t="s">
        <v>213</v>
      </c>
      <c r="M19" s="19" t="s">
        <v>5</v>
      </c>
      <c r="N19" s="18" t="s">
        <v>6</v>
      </c>
      <c r="O19" s="19" t="s">
        <v>7</v>
      </c>
      <c r="P19" s="18" t="s">
        <v>214</v>
      </c>
      <c r="Q19" s="19" t="s">
        <v>5</v>
      </c>
      <c r="R19" s="18" t="s">
        <v>6</v>
      </c>
      <c r="S19" s="19" t="s">
        <v>7</v>
      </c>
      <c r="T19" s="18" t="s">
        <v>12</v>
      </c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pans="1:34" s="21" customFormat="1">
      <c r="A20" s="32">
        <v>1</v>
      </c>
      <c r="B20" s="40">
        <v>1061</v>
      </c>
      <c r="C20" s="186" t="s">
        <v>396</v>
      </c>
      <c r="D20" s="186" t="s">
        <v>397</v>
      </c>
      <c r="E20" s="186" t="s">
        <v>398</v>
      </c>
      <c r="F20" s="130" t="s">
        <v>146</v>
      </c>
      <c r="G20" s="41" t="s">
        <v>186</v>
      </c>
      <c r="H20" s="169" t="s">
        <v>158</v>
      </c>
      <c r="I20" s="188" t="s">
        <v>399</v>
      </c>
      <c r="J20" s="170">
        <v>44653</v>
      </c>
      <c r="K20" s="188">
        <v>495</v>
      </c>
      <c r="L20" s="171" t="s">
        <v>8</v>
      </c>
      <c r="M20" s="189" t="s">
        <v>400</v>
      </c>
      <c r="N20" s="190">
        <v>44576</v>
      </c>
      <c r="O20" s="191">
        <v>352</v>
      </c>
      <c r="P20" s="172" t="s">
        <v>10</v>
      </c>
      <c r="Q20" s="56" t="s">
        <v>401</v>
      </c>
      <c r="R20" s="50">
        <v>44618</v>
      </c>
      <c r="S20" s="27">
        <v>396</v>
      </c>
      <c r="T20" s="40">
        <f t="shared" ref="T20:T32" si="1">SUM(K20,O20,S20)</f>
        <v>1243</v>
      </c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57"/>
      <c r="AH20" s="57"/>
    </row>
    <row r="21" spans="1:34" s="21" customFormat="1">
      <c r="A21" s="32">
        <v>2</v>
      </c>
      <c r="B21" s="40">
        <v>1054</v>
      </c>
      <c r="C21" s="186" t="s">
        <v>390</v>
      </c>
      <c r="D21" s="186" t="s">
        <v>391</v>
      </c>
      <c r="E21" s="186" t="s">
        <v>392</v>
      </c>
      <c r="F21" s="130" t="s">
        <v>146</v>
      </c>
      <c r="G21" s="41" t="s">
        <v>186</v>
      </c>
      <c r="H21" s="169" t="s">
        <v>158</v>
      </c>
      <c r="I21" s="188" t="s">
        <v>393</v>
      </c>
      <c r="J21" s="170">
        <v>44653</v>
      </c>
      <c r="K21" s="188">
        <v>474</v>
      </c>
      <c r="L21" s="171" t="s">
        <v>8</v>
      </c>
      <c r="M21" s="189" t="s">
        <v>394</v>
      </c>
      <c r="N21" s="190">
        <v>44576</v>
      </c>
      <c r="O21" s="191">
        <v>396</v>
      </c>
      <c r="P21" s="172" t="s">
        <v>10</v>
      </c>
      <c r="Q21" s="56" t="s">
        <v>395</v>
      </c>
      <c r="R21" s="50">
        <v>44673</v>
      </c>
      <c r="S21" s="27">
        <v>371</v>
      </c>
      <c r="T21" s="40">
        <f t="shared" si="1"/>
        <v>1241</v>
      </c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57"/>
      <c r="AH21" s="57"/>
    </row>
    <row r="22" spans="1:34" s="20" customFormat="1">
      <c r="A22" s="44">
        <v>3</v>
      </c>
      <c r="B22" s="152">
        <v>1136</v>
      </c>
      <c r="C22" s="152" t="s">
        <v>276</v>
      </c>
      <c r="D22" s="153" t="s">
        <v>64</v>
      </c>
      <c r="E22" s="153" t="s">
        <v>277</v>
      </c>
      <c r="F22" s="161" t="s">
        <v>295</v>
      </c>
      <c r="G22" s="154" t="s">
        <v>186</v>
      </c>
      <c r="H22" s="155" t="s">
        <v>278</v>
      </c>
      <c r="I22" s="155" t="s">
        <v>279</v>
      </c>
      <c r="J22" s="155">
        <v>44527</v>
      </c>
      <c r="K22" s="156">
        <v>610</v>
      </c>
      <c r="L22" s="157" t="s">
        <v>207</v>
      </c>
      <c r="M22" s="157" t="s">
        <v>280</v>
      </c>
      <c r="N22" s="157">
        <v>44597</v>
      </c>
      <c r="O22" s="158">
        <v>131</v>
      </c>
      <c r="P22" s="159" t="s">
        <v>256</v>
      </c>
      <c r="Q22" s="160">
        <v>1.2</v>
      </c>
      <c r="R22" s="159">
        <v>44513</v>
      </c>
      <c r="S22" s="160">
        <v>188</v>
      </c>
      <c r="T22" s="33">
        <f t="shared" si="1"/>
        <v>929</v>
      </c>
      <c r="V22" s="29"/>
      <c r="W22" s="29"/>
      <c r="X22" s="29"/>
      <c r="Y22" s="29"/>
      <c r="Z22" s="29"/>
      <c r="AA22" s="30"/>
      <c r="AB22" s="30"/>
      <c r="AC22" s="30"/>
      <c r="AD22" s="30"/>
      <c r="AE22" s="30"/>
      <c r="AF22" s="30"/>
    </row>
    <row r="23" spans="1:34" s="20" customFormat="1">
      <c r="A23" s="44">
        <v>4</v>
      </c>
      <c r="B23" s="75">
        <v>1188</v>
      </c>
      <c r="C23" s="76" t="s">
        <v>250</v>
      </c>
      <c r="D23" s="75" t="s">
        <v>251</v>
      </c>
      <c r="E23" s="75" t="s">
        <v>252</v>
      </c>
      <c r="F23" s="130" t="s">
        <v>106</v>
      </c>
      <c r="G23" s="141" t="s">
        <v>186</v>
      </c>
      <c r="H23" s="77" t="s">
        <v>228</v>
      </c>
      <c r="I23" s="77" t="s">
        <v>253</v>
      </c>
      <c r="J23" s="77" t="s">
        <v>73</v>
      </c>
      <c r="K23" s="78">
        <v>323</v>
      </c>
      <c r="L23" s="79" t="s">
        <v>207</v>
      </c>
      <c r="M23" s="79" t="s">
        <v>254</v>
      </c>
      <c r="N23" s="79" t="s">
        <v>255</v>
      </c>
      <c r="O23" s="80">
        <v>313</v>
      </c>
      <c r="P23" s="81" t="s">
        <v>256</v>
      </c>
      <c r="Q23" s="81" t="s">
        <v>35</v>
      </c>
      <c r="R23" s="81" t="s">
        <v>257</v>
      </c>
      <c r="S23" s="82">
        <v>250</v>
      </c>
      <c r="T23" s="75">
        <f t="shared" si="1"/>
        <v>886</v>
      </c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32"/>
      <c r="AH23" s="32"/>
    </row>
    <row r="24" spans="1:34">
      <c r="A24" s="44">
        <v>5</v>
      </c>
      <c r="B24" s="40">
        <v>1009</v>
      </c>
      <c r="C24" s="42" t="s">
        <v>183</v>
      </c>
      <c r="D24" s="40" t="s">
        <v>184</v>
      </c>
      <c r="E24" s="40" t="s">
        <v>185</v>
      </c>
      <c r="F24" s="130" t="s">
        <v>67</v>
      </c>
      <c r="G24" s="41" t="s">
        <v>186</v>
      </c>
      <c r="H24" s="59" t="s">
        <v>158</v>
      </c>
      <c r="I24" s="59" t="s">
        <v>187</v>
      </c>
      <c r="J24" s="59">
        <v>44653</v>
      </c>
      <c r="K24" s="97">
        <v>268</v>
      </c>
      <c r="L24" s="60" t="s">
        <v>10</v>
      </c>
      <c r="M24" s="100">
        <v>4.29</v>
      </c>
      <c r="N24" s="60">
        <v>44576</v>
      </c>
      <c r="O24" s="100">
        <v>254</v>
      </c>
      <c r="P24" s="62" t="s">
        <v>8</v>
      </c>
      <c r="Q24" s="103">
        <v>1.43</v>
      </c>
      <c r="R24" s="62">
        <v>44646</v>
      </c>
      <c r="S24" s="103">
        <v>338</v>
      </c>
      <c r="T24" s="40">
        <f t="shared" si="1"/>
        <v>860</v>
      </c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</row>
    <row r="25" spans="1:34">
      <c r="A25" s="44">
        <v>6</v>
      </c>
      <c r="B25" s="152">
        <v>1138</v>
      </c>
      <c r="C25" s="153" t="s">
        <v>285</v>
      </c>
      <c r="D25" s="153" t="s">
        <v>173</v>
      </c>
      <c r="E25" s="153" t="s">
        <v>260</v>
      </c>
      <c r="F25" s="161" t="s">
        <v>295</v>
      </c>
      <c r="G25" s="154" t="s">
        <v>186</v>
      </c>
      <c r="H25" s="155" t="s">
        <v>278</v>
      </c>
      <c r="I25" s="155" t="s">
        <v>286</v>
      </c>
      <c r="J25" s="155">
        <v>44527</v>
      </c>
      <c r="K25" s="156">
        <v>524</v>
      </c>
      <c r="L25" s="157" t="s">
        <v>207</v>
      </c>
      <c r="M25" s="157" t="s">
        <v>287</v>
      </c>
      <c r="N25" s="157">
        <v>44653</v>
      </c>
      <c r="O25" s="158">
        <v>52</v>
      </c>
      <c r="P25" s="159" t="s">
        <v>256</v>
      </c>
      <c r="Q25" s="160">
        <v>1.25</v>
      </c>
      <c r="R25" s="159">
        <v>44618</v>
      </c>
      <c r="S25" s="160">
        <v>218</v>
      </c>
      <c r="T25" s="33">
        <f t="shared" si="1"/>
        <v>794</v>
      </c>
      <c r="V25" s="29"/>
      <c r="W25" s="29"/>
      <c r="X25" s="29"/>
      <c r="Y25" s="29"/>
      <c r="Z25" s="29"/>
      <c r="AA25" s="30"/>
      <c r="AB25" s="30"/>
      <c r="AC25" s="30"/>
      <c r="AD25" s="30"/>
      <c r="AE25" s="30"/>
      <c r="AF25" s="30"/>
      <c r="AG25" s="44"/>
      <c r="AH25" s="44"/>
    </row>
    <row r="26" spans="1:34">
      <c r="A26" s="44" t="s">
        <v>444</v>
      </c>
      <c r="B26" s="224">
        <v>1023</v>
      </c>
      <c r="C26" s="225" t="s">
        <v>188</v>
      </c>
      <c r="D26" s="224" t="s">
        <v>189</v>
      </c>
      <c r="E26" s="224" t="s">
        <v>190</v>
      </c>
      <c r="F26" s="226" t="s">
        <v>67</v>
      </c>
      <c r="G26" s="227" t="s">
        <v>186</v>
      </c>
      <c r="H26" s="59" t="s">
        <v>158</v>
      </c>
      <c r="I26" s="59" t="s">
        <v>191</v>
      </c>
      <c r="J26" s="59">
        <v>44653</v>
      </c>
      <c r="K26" s="97">
        <v>268</v>
      </c>
      <c r="L26" s="60" t="s">
        <v>10</v>
      </c>
      <c r="M26" s="100">
        <v>4.79</v>
      </c>
      <c r="N26" s="60">
        <v>44618</v>
      </c>
      <c r="O26" s="100">
        <v>343</v>
      </c>
      <c r="P26" s="62" t="s">
        <v>8</v>
      </c>
      <c r="Q26" s="103"/>
      <c r="R26" s="62"/>
      <c r="S26" s="103">
        <v>0</v>
      </c>
      <c r="T26" s="40">
        <f t="shared" si="1"/>
        <v>611</v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</row>
    <row r="27" spans="1:34">
      <c r="A27" s="44">
        <v>7</v>
      </c>
      <c r="B27" s="40">
        <v>1047</v>
      </c>
      <c r="C27" s="196" t="s">
        <v>413</v>
      </c>
      <c r="D27" s="196" t="s">
        <v>414</v>
      </c>
      <c r="E27" s="196" t="s">
        <v>185</v>
      </c>
      <c r="F27" s="130" t="s">
        <v>146</v>
      </c>
      <c r="G27" s="41" t="s">
        <v>186</v>
      </c>
      <c r="H27" s="169" t="s">
        <v>158</v>
      </c>
      <c r="I27" s="188" t="s">
        <v>415</v>
      </c>
      <c r="J27" s="170">
        <v>44653</v>
      </c>
      <c r="K27" s="188">
        <v>163</v>
      </c>
      <c r="L27" s="171" t="s">
        <v>8</v>
      </c>
      <c r="M27" s="197"/>
      <c r="N27" s="171"/>
      <c r="O27" s="145"/>
      <c r="P27" s="172" t="s">
        <v>10</v>
      </c>
      <c r="Q27" s="56" t="s">
        <v>416</v>
      </c>
      <c r="R27" s="50" t="s">
        <v>417</v>
      </c>
      <c r="S27" s="27">
        <v>285</v>
      </c>
      <c r="T27" s="40">
        <f t="shared" si="1"/>
        <v>448</v>
      </c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8" spans="1:34">
      <c r="A28" s="44">
        <v>8</v>
      </c>
      <c r="B28" s="75">
        <v>1186</v>
      </c>
      <c r="C28" s="76" t="s">
        <v>258</v>
      </c>
      <c r="D28" s="75" t="s">
        <v>259</v>
      </c>
      <c r="E28" s="75" t="s">
        <v>260</v>
      </c>
      <c r="F28" s="130" t="s">
        <v>106</v>
      </c>
      <c r="G28" s="141" t="s">
        <v>186</v>
      </c>
      <c r="H28" s="169" t="s">
        <v>158</v>
      </c>
      <c r="I28" s="77"/>
      <c r="J28" s="77"/>
      <c r="K28" s="78">
        <v>0</v>
      </c>
      <c r="L28" s="171" t="s">
        <v>8</v>
      </c>
      <c r="M28" s="79"/>
      <c r="N28" s="79"/>
      <c r="O28" s="80">
        <v>0</v>
      </c>
      <c r="P28" s="172" t="s">
        <v>10</v>
      </c>
      <c r="Q28" s="81"/>
      <c r="R28" s="81"/>
      <c r="S28" s="82">
        <v>0</v>
      </c>
      <c r="T28" s="75">
        <f>SUM(K28,O28,S28)</f>
        <v>0</v>
      </c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32"/>
      <c r="AH28" s="32"/>
    </row>
    <row r="29" spans="1:34" s="215" customFormat="1">
      <c r="B29" s="214"/>
      <c r="C29" s="216"/>
      <c r="D29" s="214"/>
      <c r="E29" s="214"/>
      <c r="F29" s="210"/>
      <c r="G29" s="212"/>
      <c r="H29" s="217"/>
      <c r="I29" s="217"/>
      <c r="J29" s="217"/>
      <c r="K29" s="218"/>
      <c r="L29" s="219"/>
      <c r="M29" s="220"/>
      <c r="N29" s="219"/>
      <c r="O29" s="220"/>
      <c r="P29" s="221"/>
      <c r="Q29" s="222"/>
      <c r="R29" s="221"/>
      <c r="S29" s="222"/>
      <c r="T29" s="214"/>
      <c r="AG29" s="223"/>
      <c r="AH29" s="223"/>
    </row>
    <row r="30" spans="1:34" s="39" customFormat="1">
      <c r="A30" s="44"/>
      <c r="B30" s="18" t="s">
        <v>0</v>
      </c>
      <c r="C30" s="18" t="s">
        <v>1</v>
      </c>
      <c r="D30" s="18" t="s">
        <v>2</v>
      </c>
      <c r="E30" s="18" t="s">
        <v>3</v>
      </c>
      <c r="F30" s="18"/>
      <c r="G30" s="18" t="s">
        <v>211</v>
      </c>
      <c r="H30" s="18" t="s">
        <v>212</v>
      </c>
      <c r="I30" s="18" t="s">
        <v>5</v>
      </c>
      <c r="J30" s="18" t="s">
        <v>6</v>
      </c>
      <c r="K30" s="19" t="s">
        <v>7</v>
      </c>
      <c r="L30" s="18" t="s">
        <v>213</v>
      </c>
      <c r="M30" s="19" t="s">
        <v>5</v>
      </c>
      <c r="N30" s="18" t="s">
        <v>6</v>
      </c>
      <c r="O30" s="19" t="s">
        <v>7</v>
      </c>
      <c r="P30" s="18" t="s">
        <v>214</v>
      </c>
      <c r="Q30" s="19" t="s">
        <v>5</v>
      </c>
      <c r="R30" s="18" t="s">
        <v>6</v>
      </c>
      <c r="S30" s="19" t="s">
        <v>7</v>
      </c>
      <c r="T30" s="18" t="s">
        <v>12</v>
      </c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32"/>
      <c r="AH30" s="32"/>
    </row>
    <row r="31" spans="1:34">
      <c r="A31" s="44">
        <v>1</v>
      </c>
      <c r="B31" s="40">
        <v>1063</v>
      </c>
      <c r="C31" s="186" t="s">
        <v>408</v>
      </c>
      <c r="D31" s="186" t="s">
        <v>409</v>
      </c>
      <c r="E31" s="186" t="s">
        <v>282</v>
      </c>
      <c r="F31" s="130" t="s">
        <v>146</v>
      </c>
      <c r="G31" s="41" t="s">
        <v>198</v>
      </c>
      <c r="H31" s="46" t="s">
        <v>387</v>
      </c>
      <c r="I31" s="24" t="s">
        <v>410</v>
      </c>
      <c r="J31" s="46">
        <v>44660</v>
      </c>
      <c r="K31" s="24">
        <v>650</v>
      </c>
      <c r="L31" s="48" t="s">
        <v>55</v>
      </c>
      <c r="M31" s="55" t="s">
        <v>411</v>
      </c>
      <c r="N31" s="48">
        <v>44653</v>
      </c>
      <c r="O31" s="23">
        <v>640</v>
      </c>
      <c r="P31" s="50" t="s">
        <v>9</v>
      </c>
      <c r="Q31" s="56" t="s">
        <v>412</v>
      </c>
      <c r="R31" s="50">
        <v>44618</v>
      </c>
      <c r="S31" s="27">
        <v>510</v>
      </c>
      <c r="T31" s="40">
        <f t="shared" si="1"/>
        <v>1800</v>
      </c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</row>
    <row r="32" spans="1:34" s="44" customFormat="1">
      <c r="A32" s="44">
        <v>2</v>
      </c>
      <c r="B32" s="40">
        <v>1062</v>
      </c>
      <c r="C32" s="195" t="s">
        <v>402</v>
      </c>
      <c r="D32" s="195" t="s">
        <v>403</v>
      </c>
      <c r="E32" s="186" t="s">
        <v>404</v>
      </c>
      <c r="F32" s="130" t="s">
        <v>146</v>
      </c>
      <c r="G32" s="41" t="s">
        <v>198</v>
      </c>
      <c r="H32" s="46" t="s">
        <v>387</v>
      </c>
      <c r="I32" s="24" t="s">
        <v>405</v>
      </c>
      <c r="J32" s="46">
        <v>44646</v>
      </c>
      <c r="K32" s="24">
        <v>535</v>
      </c>
      <c r="L32" s="48" t="s">
        <v>55</v>
      </c>
      <c r="M32" s="55" t="s">
        <v>406</v>
      </c>
      <c r="N32" s="48">
        <v>44673</v>
      </c>
      <c r="O32" s="23">
        <v>562</v>
      </c>
      <c r="P32" s="50" t="s">
        <v>9</v>
      </c>
      <c r="Q32" s="56" t="s">
        <v>407</v>
      </c>
      <c r="R32" s="50">
        <v>44660</v>
      </c>
      <c r="S32" s="27">
        <v>547</v>
      </c>
      <c r="T32" s="40">
        <f t="shared" si="1"/>
        <v>1644</v>
      </c>
    </row>
    <row r="33" spans="1:34" s="44" customFormat="1">
      <c r="A33" s="44">
        <v>3</v>
      </c>
      <c r="B33" s="167">
        <v>1127</v>
      </c>
      <c r="C33" s="167" t="s">
        <v>353</v>
      </c>
      <c r="D33" s="167" t="s">
        <v>354</v>
      </c>
      <c r="E33" s="167" t="s">
        <v>355</v>
      </c>
      <c r="F33" s="168" t="s">
        <v>359</v>
      </c>
      <c r="G33" s="41" t="s">
        <v>198</v>
      </c>
      <c r="H33" s="46" t="s">
        <v>220</v>
      </c>
      <c r="I33" s="53">
        <v>5.14</v>
      </c>
      <c r="J33" s="46">
        <v>44534</v>
      </c>
      <c r="K33" s="53">
        <v>199</v>
      </c>
      <c r="L33" s="48" t="s">
        <v>351</v>
      </c>
      <c r="M33" s="52">
        <v>11.74</v>
      </c>
      <c r="N33" s="48">
        <v>44646</v>
      </c>
      <c r="O33" s="52">
        <v>350</v>
      </c>
      <c r="P33" s="50" t="s">
        <v>221</v>
      </c>
      <c r="Q33" s="54">
        <v>15.67</v>
      </c>
      <c r="R33" s="50">
        <v>44653</v>
      </c>
      <c r="S33" s="54">
        <v>192</v>
      </c>
      <c r="T33" s="40">
        <v>741</v>
      </c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</row>
    <row r="34" spans="1:34" s="44" customFormat="1">
      <c r="A34" s="44">
        <v>4</v>
      </c>
      <c r="B34" s="40">
        <v>1071</v>
      </c>
      <c r="C34" s="43" t="s">
        <v>331</v>
      </c>
      <c r="D34" s="31" t="s">
        <v>332</v>
      </c>
      <c r="E34" s="31" t="s">
        <v>333</v>
      </c>
      <c r="F34" s="130" t="s">
        <v>340</v>
      </c>
      <c r="G34" s="41" t="s">
        <v>198</v>
      </c>
      <c r="H34" s="46" t="s">
        <v>55</v>
      </c>
      <c r="I34" s="46"/>
      <c r="J34" s="46"/>
      <c r="K34" s="25">
        <v>0</v>
      </c>
      <c r="L34" s="48" t="s">
        <v>160</v>
      </c>
      <c r="M34" s="28" t="s">
        <v>334</v>
      </c>
      <c r="N34" s="48">
        <v>44660</v>
      </c>
      <c r="O34" s="28">
        <v>282</v>
      </c>
      <c r="P34" s="50" t="s">
        <v>9</v>
      </c>
      <c r="Q34" s="26">
        <v>6.58</v>
      </c>
      <c r="R34" s="50">
        <v>44660</v>
      </c>
      <c r="S34" s="26">
        <v>283</v>
      </c>
      <c r="T34" s="40">
        <f t="shared" ref="T34:T42" si="2">SUM(K34,O34,S34)</f>
        <v>565</v>
      </c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4" s="44" customFormat="1">
      <c r="A35" s="44">
        <v>5</v>
      </c>
      <c r="B35" s="152">
        <v>1137</v>
      </c>
      <c r="C35" s="153" t="s">
        <v>197</v>
      </c>
      <c r="D35" s="153" t="s">
        <v>281</v>
      </c>
      <c r="E35" s="153" t="s">
        <v>282</v>
      </c>
      <c r="F35" s="161" t="s">
        <v>295</v>
      </c>
      <c r="G35" s="161" t="s">
        <v>198</v>
      </c>
      <c r="H35" s="162" t="s">
        <v>220</v>
      </c>
      <c r="I35" s="162" t="s">
        <v>283</v>
      </c>
      <c r="J35" s="163">
        <v>44513</v>
      </c>
      <c r="K35" s="162">
        <v>303</v>
      </c>
      <c r="L35" s="164" t="s">
        <v>221</v>
      </c>
      <c r="M35" s="164" t="s">
        <v>284</v>
      </c>
      <c r="N35" s="165">
        <v>44653</v>
      </c>
      <c r="O35" s="164">
        <v>250</v>
      </c>
      <c r="P35" s="166"/>
      <c r="Q35" s="166"/>
      <c r="R35" s="166"/>
      <c r="S35" s="166"/>
      <c r="T35" s="33">
        <f t="shared" si="2"/>
        <v>553</v>
      </c>
      <c r="V35" s="29"/>
      <c r="W35" s="29"/>
      <c r="X35" s="29"/>
      <c r="Y35" s="29"/>
      <c r="Z35" s="29"/>
      <c r="AA35" s="30"/>
      <c r="AB35" s="30"/>
      <c r="AC35" s="30"/>
      <c r="AD35" s="30"/>
      <c r="AE35" s="30"/>
      <c r="AF35" s="30"/>
      <c r="AG35" s="39"/>
      <c r="AH35" s="39"/>
    </row>
    <row r="36" spans="1:34" s="44" customFormat="1">
      <c r="A36" s="44">
        <v>6</v>
      </c>
      <c r="B36" s="40">
        <v>1084</v>
      </c>
      <c r="C36" s="43" t="s">
        <v>327</v>
      </c>
      <c r="D36" s="31" t="s">
        <v>328</v>
      </c>
      <c r="E36" s="31" t="s">
        <v>329</v>
      </c>
      <c r="F36" s="130" t="s">
        <v>340</v>
      </c>
      <c r="G36" s="41" t="s">
        <v>198</v>
      </c>
      <c r="H36" s="46" t="s">
        <v>55</v>
      </c>
      <c r="I36" s="46"/>
      <c r="J36" s="46"/>
      <c r="K36" s="25">
        <v>0</v>
      </c>
      <c r="L36" s="48" t="s">
        <v>160</v>
      </c>
      <c r="M36" s="28" t="s">
        <v>330</v>
      </c>
      <c r="N36" s="48">
        <v>44646</v>
      </c>
      <c r="O36" s="28">
        <v>272</v>
      </c>
      <c r="P36" s="50" t="s">
        <v>9</v>
      </c>
      <c r="Q36" s="26">
        <v>5.7</v>
      </c>
      <c r="R36" s="38">
        <v>44576</v>
      </c>
      <c r="S36" s="26">
        <v>232</v>
      </c>
      <c r="T36" s="40">
        <f t="shared" si="2"/>
        <v>504</v>
      </c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9"/>
      <c r="AH36" s="39"/>
    </row>
    <row r="37" spans="1:34" s="44" customFormat="1">
      <c r="A37" s="44">
        <v>7</v>
      </c>
      <c r="B37" s="75">
        <v>1185</v>
      </c>
      <c r="C37" s="76" t="s">
        <v>261</v>
      </c>
      <c r="D37" s="75" t="s">
        <v>262</v>
      </c>
      <c r="E37" s="75" t="s">
        <v>263</v>
      </c>
      <c r="F37" s="130" t="s">
        <v>106</v>
      </c>
      <c r="G37" s="141" t="s">
        <v>198</v>
      </c>
      <c r="H37" s="78">
        <v>80</v>
      </c>
      <c r="I37" s="77" t="s">
        <v>264</v>
      </c>
      <c r="J37" s="77" t="s">
        <v>244</v>
      </c>
      <c r="K37" s="78">
        <v>341</v>
      </c>
      <c r="L37" s="79" t="s">
        <v>220</v>
      </c>
      <c r="M37" s="79"/>
      <c r="N37" s="79"/>
      <c r="O37" s="80">
        <v>0</v>
      </c>
      <c r="P37" s="81" t="s">
        <v>221</v>
      </c>
      <c r="Q37" s="81"/>
      <c r="R37" s="81"/>
      <c r="S37" s="82">
        <v>0</v>
      </c>
      <c r="T37" s="75">
        <f t="shared" si="2"/>
        <v>341</v>
      </c>
      <c r="AG37" s="39"/>
      <c r="AH37" s="39"/>
    </row>
    <row r="38" spans="1:34" s="215" customFormat="1">
      <c r="B38" s="214"/>
      <c r="C38" s="216"/>
      <c r="D38" s="214"/>
      <c r="E38" s="214"/>
      <c r="F38" s="210"/>
      <c r="G38" s="212"/>
      <c r="H38" s="217"/>
      <c r="I38" s="217"/>
      <c r="J38" s="217"/>
      <c r="K38" s="218"/>
      <c r="L38" s="219"/>
      <c r="M38" s="220"/>
      <c r="N38" s="219"/>
      <c r="O38" s="220"/>
      <c r="P38" s="221"/>
      <c r="Q38" s="222"/>
      <c r="R38" s="221"/>
      <c r="S38" s="222"/>
      <c r="T38" s="214"/>
      <c r="AG38" s="223"/>
      <c r="AH38" s="223"/>
    </row>
    <row r="39" spans="1:34" s="44" customFormat="1">
      <c r="B39" s="18" t="s">
        <v>0</v>
      </c>
      <c r="C39" s="18" t="s">
        <v>1</v>
      </c>
      <c r="D39" s="18" t="s">
        <v>2</v>
      </c>
      <c r="E39" s="18" t="s">
        <v>3</v>
      </c>
      <c r="F39" s="18"/>
      <c r="G39" s="18" t="s">
        <v>211</v>
      </c>
      <c r="H39" s="18" t="s">
        <v>212</v>
      </c>
      <c r="I39" s="18" t="s">
        <v>5</v>
      </c>
      <c r="J39" s="18" t="s">
        <v>6</v>
      </c>
      <c r="K39" s="19" t="s">
        <v>7</v>
      </c>
      <c r="L39" s="18" t="s">
        <v>213</v>
      </c>
      <c r="M39" s="19" t="s">
        <v>5</v>
      </c>
      <c r="N39" s="18" t="s">
        <v>6</v>
      </c>
      <c r="O39" s="19" t="s">
        <v>7</v>
      </c>
      <c r="P39" s="18" t="s">
        <v>214</v>
      </c>
      <c r="Q39" s="19" t="s">
        <v>5</v>
      </c>
      <c r="R39" s="18" t="s">
        <v>6</v>
      </c>
      <c r="S39" s="19" t="s">
        <v>7</v>
      </c>
      <c r="T39" s="18" t="s">
        <v>12</v>
      </c>
      <c r="AG39" s="39"/>
      <c r="AH39" s="39"/>
    </row>
    <row r="40" spans="1:34" s="44" customFormat="1">
      <c r="A40" s="44">
        <v>1</v>
      </c>
      <c r="B40" s="75">
        <v>1187</v>
      </c>
      <c r="C40" s="143" t="s">
        <v>265</v>
      </c>
      <c r="D40" s="75" t="s">
        <v>205</v>
      </c>
      <c r="E40" s="75" t="s">
        <v>266</v>
      </c>
      <c r="F40" s="130" t="s">
        <v>106</v>
      </c>
      <c r="G40" s="141" t="s">
        <v>201</v>
      </c>
      <c r="H40" s="77" t="s">
        <v>267</v>
      </c>
      <c r="I40" s="77" t="s">
        <v>268</v>
      </c>
      <c r="J40" s="77" t="s">
        <v>73</v>
      </c>
      <c r="K40" s="78">
        <v>727</v>
      </c>
      <c r="L40" s="80">
        <v>80</v>
      </c>
      <c r="M40" s="79" t="s">
        <v>269</v>
      </c>
      <c r="N40" s="79" t="s">
        <v>244</v>
      </c>
      <c r="O40" s="80">
        <v>352</v>
      </c>
      <c r="P40" s="81" t="s">
        <v>209</v>
      </c>
      <c r="Q40" s="81" t="s">
        <v>270</v>
      </c>
      <c r="R40" s="81" t="s">
        <v>244</v>
      </c>
      <c r="S40" s="82">
        <v>301</v>
      </c>
      <c r="T40" s="75">
        <f t="shared" si="2"/>
        <v>1380</v>
      </c>
    </row>
    <row r="41" spans="1:34" s="44" customFormat="1">
      <c r="A41" s="44">
        <v>2</v>
      </c>
      <c r="B41" s="40">
        <v>1007</v>
      </c>
      <c r="C41" s="140" t="s">
        <v>58</v>
      </c>
      <c r="D41" s="40" t="s">
        <v>59</v>
      </c>
      <c r="E41" s="40" t="s">
        <v>200</v>
      </c>
      <c r="F41" s="130" t="s">
        <v>67</v>
      </c>
      <c r="G41" s="41" t="s">
        <v>201</v>
      </c>
      <c r="H41" s="59" t="s">
        <v>202</v>
      </c>
      <c r="I41" s="59" t="s">
        <v>203</v>
      </c>
      <c r="J41" s="59">
        <v>44660</v>
      </c>
      <c r="K41" s="97">
        <v>249</v>
      </c>
      <c r="L41" s="60" t="s">
        <v>160</v>
      </c>
      <c r="M41" s="100" t="s">
        <v>204</v>
      </c>
      <c r="N41" s="60">
        <v>44646</v>
      </c>
      <c r="O41" s="100">
        <v>264</v>
      </c>
      <c r="P41" s="62" t="s">
        <v>11</v>
      </c>
      <c r="Q41" s="103">
        <v>13.02</v>
      </c>
      <c r="R41" s="62">
        <v>44646</v>
      </c>
      <c r="S41" s="103">
        <v>70</v>
      </c>
      <c r="T41" s="40">
        <f t="shared" si="2"/>
        <v>583</v>
      </c>
    </row>
    <row r="42" spans="1:34" s="44" customFormat="1">
      <c r="A42" s="44">
        <v>3</v>
      </c>
      <c r="B42" s="40">
        <v>1074</v>
      </c>
      <c r="C42" s="43" t="s">
        <v>335</v>
      </c>
      <c r="D42" s="31" t="s">
        <v>336</v>
      </c>
      <c r="E42" s="31" t="s">
        <v>288</v>
      </c>
      <c r="F42" s="130" t="s">
        <v>340</v>
      </c>
      <c r="G42" s="41" t="s">
        <v>201</v>
      </c>
      <c r="H42" s="46" t="s">
        <v>202</v>
      </c>
      <c r="I42" s="25" t="s">
        <v>337</v>
      </c>
      <c r="J42" s="46">
        <v>44660</v>
      </c>
      <c r="K42" s="25">
        <v>183</v>
      </c>
      <c r="L42" s="48" t="s">
        <v>160</v>
      </c>
      <c r="M42" s="28"/>
      <c r="N42" s="48"/>
      <c r="O42" s="28">
        <v>0</v>
      </c>
      <c r="P42" s="50" t="s">
        <v>11</v>
      </c>
      <c r="Q42" s="26"/>
      <c r="R42" s="50"/>
      <c r="S42" s="26">
        <v>0</v>
      </c>
      <c r="T42" s="40">
        <f t="shared" si="2"/>
        <v>183</v>
      </c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</sheetData>
  <sortState ref="B2:AH33">
    <sortCondition ref="G2:G33"/>
    <sortCondition descending="1" ref="T2:T3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s16 fem</vt:lpstr>
      <vt:lpstr>s16 masc</vt:lpstr>
      <vt:lpstr>s14 fem</vt:lpstr>
      <vt:lpstr>s14 masc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2022-05-06T10:12:49Z</dcterms:modified>
</cp:coreProperties>
</file>